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re\Documents\Liz\Athletics\Results\"/>
    </mc:Choice>
  </mc:AlternateContent>
  <xr:revisionPtr revIDLastSave="0" documentId="8_{674FE324-023B-4290-995B-58692A6F1236}" xr6:coauthVersionLast="31" xr6:coauthVersionMax="31" xr10:uidLastSave="{00000000-0000-0000-0000-000000000000}"/>
  <bookViews>
    <workbookView xWindow="0" yWindow="0" windowWidth="20490" windowHeight="6945" tabRatio="930" activeTab="10" xr2:uid="{00000000-000D-0000-FFFF-FFFF00000000}"/>
  </bookViews>
  <sheets>
    <sheet name="Boys U11" sheetId="1" r:id="rId1"/>
    <sheet name="Girls U11" sheetId="2" r:id="rId2"/>
    <sheet name="Boys U13" sheetId="3" r:id="rId3"/>
    <sheet name="Girls U13" sheetId="5" r:id="rId4"/>
    <sheet name="Boys U15" sheetId="6" state="hidden" r:id="rId5"/>
    <sheet name="Girls U15" sheetId="7" state="hidden" r:id="rId6"/>
    <sheet name="U15 Results" sheetId="11" r:id="rId7"/>
    <sheet name="U15 All Rounder" sheetId="8" r:id="rId8"/>
    <sheet name="Results by event" sheetId="4" r:id="rId9"/>
    <sheet name="Summary Results" sheetId="9" r:id="rId10"/>
    <sheet name="Non Scoring" sheetId="12" r:id="rId11"/>
  </sheets>
  <definedNames>
    <definedName name="PAGE1">#REF!</definedName>
    <definedName name="PAGE2">#REF!</definedName>
  </definedNames>
  <calcPr calcId="179017"/>
</workbook>
</file>

<file path=xl/calcChain.xml><?xml version="1.0" encoding="utf-8"?>
<calcChain xmlns="http://schemas.openxmlformats.org/spreadsheetml/2006/main">
  <c r="M165" i="8" l="1"/>
  <c r="O164" i="8" s="1"/>
  <c r="B165" i="8"/>
  <c r="M164" i="8"/>
  <c r="O163" i="8" s="1"/>
  <c r="B164" i="8"/>
  <c r="M163" i="8"/>
  <c r="B163" i="8"/>
  <c r="M162" i="8"/>
  <c r="B162" i="8"/>
  <c r="M161" i="8"/>
  <c r="B161" i="8"/>
  <c r="M160" i="8"/>
  <c r="B160" i="8"/>
  <c r="M159" i="8"/>
  <c r="B159" i="8"/>
  <c r="M158" i="8"/>
  <c r="B158" i="8"/>
  <c r="M157" i="8"/>
  <c r="B157" i="8"/>
  <c r="M156" i="8"/>
  <c r="B156" i="8"/>
  <c r="M155" i="8"/>
  <c r="B155" i="8"/>
  <c r="O154" i="8"/>
  <c r="M154" i="8"/>
  <c r="O153" i="8" s="1"/>
  <c r="B154" i="8"/>
  <c r="M153" i="8"/>
  <c r="B153" i="8"/>
  <c r="M152" i="8"/>
  <c r="B152" i="8"/>
  <c r="M151" i="8"/>
  <c r="B151" i="8"/>
  <c r="M150" i="8"/>
  <c r="B150" i="8"/>
  <c r="M149" i="8"/>
  <c r="B149" i="8"/>
  <c r="M148" i="8"/>
  <c r="B148" i="8"/>
  <c r="M147" i="8"/>
  <c r="B147" i="8"/>
  <c r="M146" i="8"/>
  <c r="B146" i="8"/>
  <c r="M145" i="8"/>
  <c r="B145" i="8"/>
  <c r="O144" i="8"/>
  <c r="M144" i="8"/>
  <c r="O143" i="8" s="1"/>
  <c r="B144" i="8"/>
  <c r="M143" i="8"/>
  <c r="B143" i="8"/>
  <c r="M142" i="8"/>
  <c r="B142" i="8"/>
  <c r="M141" i="8"/>
  <c r="B141" i="8"/>
  <c r="M140" i="8"/>
  <c r="B140" i="8"/>
  <c r="M139" i="8"/>
  <c r="B139" i="8"/>
  <c r="M138" i="8"/>
  <c r="B138" i="8"/>
  <c r="M137" i="8"/>
  <c r="B137" i="8"/>
  <c r="M136" i="8"/>
  <c r="B136" i="8"/>
  <c r="M135" i="8"/>
  <c r="O134" i="8"/>
  <c r="B135" i="8"/>
  <c r="M134" i="8"/>
  <c r="O133" i="8"/>
  <c r="B134" i="8"/>
  <c r="M133" i="8"/>
  <c r="B133" i="8"/>
  <c r="M132" i="8"/>
  <c r="B132" i="8"/>
  <c r="M131" i="8"/>
  <c r="B131" i="8"/>
  <c r="M130" i="8"/>
  <c r="B130" i="8"/>
  <c r="M129" i="8"/>
  <c r="B129" i="8"/>
  <c r="M128" i="8"/>
  <c r="B128" i="8"/>
  <c r="M127" i="8"/>
  <c r="B127" i="8"/>
  <c r="M126" i="8"/>
  <c r="B126" i="8"/>
  <c r="M125" i="8"/>
  <c r="O124" i="8" s="1"/>
  <c r="B125" i="8"/>
  <c r="M124" i="8"/>
  <c r="O123" i="8" s="1"/>
  <c r="B124" i="8"/>
  <c r="M123" i="8"/>
  <c r="B123" i="8"/>
  <c r="M122" i="8"/>
  <c r="B122" i="8"/>
  <c r="M121" i="8"/>
  <c r="B121" i="8"/>
  <c r="M120" i="8"/>
  <c r="B120" i="8"/>
  <c r="M119" i="8"/>
  <c r="B119" i="8"/>
  <c r="M118" i="8"/>
  <c r="B118" i="8"/>
  <c r="M117" i="8"/>
  <c r="B117" i="8"/>
  <c r="M116" i="8"/>
  <c r="B116" i="8"/>
  <c r="M115" i="8"/>
  <c r="O114" i="8" s="1"/>
  <c r="B115" i="8"/>
  <c r="M114" i="8"/>
  <c r="O113" i="8" s="1"/>
  <c r="B114" i="8"/>
  <c r="M113" i="8"/>
  <c r="B113" i="8"/>
  <c r="M112" i="8"/>
  <c r="B112" i="8"/>
  <c r="M111" i="8"/>
  <c r="B111" i="8"/>
  <c r="M110" i="8"/>
  <c r="B110" i="8"/>
  <c r="M109" i="8"/>
  <c r="B109" i="8"/>
  <c r="M108" i="8"/>
  <c r="B108" i="8"/>
  <c r="M107" i="8"/>
  <c r="B107" i="8"/>
  <c r="M106" i="8"/>
  <c r="B106" i="8"/>
  <c r="M105" i="8"/>
  <c r="B105" i="8"/>
  <c r="O104" i="8"/>
  <c r="M104" i="8"/>
  <c r="O103" i="8" s="1"/>
  <c r="B104" i="8"/>
  <c r="M103" i="8"/>
  <c r="B103" i="8"/>
  <c r="M102" i="8"/>
  <c r="B102" i="8"/>
  <c r="M101" i="8"/>
  <c r="B101" i="8"/>
  <c r="M100" i="8"/>
  <c r="B100" i="8"/>
  <c r="M99" i="8"/>
  <c r="B99" i="8"/>
  <c r="M98" i="8"/>
  <c r="B98" i="8"/>
  <c r="M97" i="8"/>
  <c r="B97" i="8"/>
  <c r="M96" i="8"/>
  <c r="B96" i="8"/>
  <c r="B67" i="8"/>
  <c r="B68" i="8"/>
  <c r="B69" i="8"/>
  <c r="B70" i="8"/>
  <c r="B71" i="8"/>
  <c r="B72" i="8"/>
  <c r="B73" i="8"/>
  <c r="B74" i="8"/>
  <c r="B75" i="8"/>
  <c r="B66" i="8"/>
  <c r="B57" i="8"/>
  <c r="B58" i="8"/>
  <c r="B59" i="8"/>
  <c r="B60" i="8"/>
  <c r="B61" i="8"/>
  <c r="B62" i="8"/>
  <c r="B63" i="8"/>
  <c r="B64" i="8"/>
  <c r="B65" i="8"/>
  <c r="B56" i="8"/>
  <c r="B47" i="8"/>
  <c r="B48" i="8"/>
  <c r="B49" i="8"/>
  <c r="B50" i="8"/>
  <c r="B51" i="8"/>
  <c r="B52" i="8"/>
  <c r="B53" i="8"/>
  <c r="B54" i="8"/>
  <c r="B55" i="8"/>
  <c r="B46" i="8"/>
  <c r="B37" i="8"/>
  <c r="B38" i="8"/>
  <c r="B39" i="8"/>
  <c r="B40" i="8"/>
  <c r="B41" i="8"/>
  <c r="B42" i="8"/>
  <c r="B43" i="8"/>
  <c r="B44" i="8"/>
  <c r="B45" i="8"/>
  <c r="B36" i="8"/>
  <c r="B27" i="8"/>
  <c r="B28" i="8"/>
  <c r="B29" i="8"/>
  <c r="B30" i="8"/>
  <c r="B31" i="8"/>
  <c r="B32" i="8"/>
  <c r="B33" i="8"/>
  <c r="B34" i="8"/>
  <c r="B35" i="8"/>
  <c r="B26" i="8"/>
  <c r="B17" i="8"/>
  <c r="B18" i="8"/>
  <c r="B19" i="8"/>
  <c r="B20" i="8"/>
  <c r="B21" i="8"/>
  <c r="B22" i="8"/>
  <c r="B23" i="8"/>
  <c r="B24" i="8"/>
  <c r="B25" i="8"/>
  <c r="B16" i="8"/>
  <c r="B7" i="8"/>
  <c r="B8" i="8"/>
  <c r="B9" i="8"/>
  <c r="B10" i="8"/>
  <c r="B11" i="8"/>
  <c r="B12" i="8"/>
  <c r="B13" i="8"/>
  <c r="B14" i="8"/>
  <c r="B15" i="8"/>
  <c r="B6" i="8"/>
  <c r="G4" i="9"/>
  <c r="B4" i="9"/>
  <c r="C8" i="9"/>
  <c r="D8" i="9"/>
  <c r="E8" i="9"/>
  <c r="F8" i="9"/>
  <c r="G8" i="9"/>
  <c r="H8" i="9"/>
  <c r="B8" i="9"/>
  <c r="D47" i="4"/>
  <c r="E47" i="4"/>
  <c r="F47" i="4"/>
  <c r="G47" i="4"/>
  <c r="H47" i="4"/>
  <c r="I47" i="4"/>
  <c r="C47" i="4"/>
  <c r="D25" i="4"/>
  <c r="E25" i="4"/>
  <c r="F25" i="4"/>
  <c r="G25" i="4"/>
  <c r="H25" i="4"/>
  <c r="I25" i="4"/>
  <c r="C25" i="4"/>
  <c r="D3" i="4"/>
  <c r="E3" i="4"/>
  <c r="F3" i="4"/>
  <c r="G3" i="4"/>
  <c r="H3" i="4"/>
  <c r="I3" i="4"/>
  <c r="C3" i="4"/>
  <c r="D4" i="5"/>
  <c r="E4" i="5"/>
  <c r="F4" i="5"/>
  <c r="G4" i="5"/>
  <c r="H4" i="5"/>
  <c r="I4" i="5"/>
  <c r="C4" i="5"/>
  <c r="D3" i="3"/>
  <c r="E3" i="3"/>
  <c r="F3" i="3"/>
  <c r="G3" i="3"/>
  <c r="H3" i="3"/>
  <c r="I3" i="3"/>
  <c r="C3" i="3"/>
  <c r="D4" i="2"/>
  <c r="E4" i="2"/>
  <c r="F4" i="2"/>
  <c r="G4" i="2"/>
  <c r="H4" i="2"/>
  <c r="I4" i="2"/>
  <c r="C4" i="2"/>
  <c r="F50" i="3"/>
  <c r="E18" i="9" s="1"/>
  <c r="E50" i="3"/>
  <c r="D18" i="9" s="1"/>
  <c r="D50" i="3"/>
  <c r="C50" i="3"/>
  <c r="B18" i="9" s="1"/>
  <c r="E42" i="1"/>
  <c r="G12" i="3"/>
  <c r="D28" i="1"/>
  <c r="E28" i="1"/>
  <c r="F28" i="1"/>
  <c r="G28" i="1"/>
  <c r="H28" i="1"/>
  <c r="I28" i="1"/>
  <c r="I41" i="5"/>
  <c r="F58" i="2"/>
  <c r="E12" i="9" s="1"/>
  <c r="F51" i="5"/>
  <c r="E19" i="9" s="1"/>
  <c r="M44" i="8"/>
  <c r="O43" i="8" s="1"/>
  <c r="M45" i="8"/>
  <c r="O44" i="8"/>
  <c r="F58" i="1"/>
  <c r="E11" i="9" s="1"/>
  <c r="F36" i="4"/>
  <c r="F37" i="4"/>
  <c r="F38" i="4"/>
  <c r="F39" i="4"/>
  <c r="F40" i="4"/>
  <c r="F41" i="4"/>
  <c r="F42" i="4"/>
  <c r="F43" i="4"/>
  <c r="F27" i="4"/>
  <c r="F28" i="4"/>
  <c r="F29" i="4"/>
  <c r="F30" i="4"/>
  <c r="F31" i="4"/>
  <c r="F32" i="4"/>
  <c r="F33" i="4"/>
  <c r="F14" i="4"/>
  <c r="F15" i="4"/>
  <c r="F16" i="4"/>
  <c r="F17" i="4"/>
  <c r="F18" i="4"/>
  <c r="F19" i="4"/>
  <c r="F20" i="4"/>
  <c r="F21" i="4"/>
  <c r="F5" i="4"/>
  <c r="F6" i="4"/>
  <c r="F7" i="4"/>
  <c r="F8" i="4"/>
  <c r="F9" i="4"/>
  <c r="F10" i="4"/>
  <c r="F11" i="4"/>
  <c r="M37" i="8"/>
  <c r="M38" i="8"/>
  <c r="M39" i="8"/>
  <c r="O42" i="8" s="1"/>
  <c r="M40" i="8"/>
  <c r="M41" i="8"/>
  <c r="M42" i="8"/>
  <c r="M43" i="8"/>
  <c r="M36" i="8"/>
  <c r="C1" i="6"/>
  <c r="F41" i="5"/>
  <c r="F27" i="5"/>
  <c r="F34" i="5"/>
  <c r="F20" i="5"/>
  <c r="F13" i="5"/>
  <c r="F40" i="3"/>
  <c r="F19" i="3"/>
  <c r="F26" i="3"/>
  <c r="F33" i="3"/>
  <c r="F12" i="3"/>
  <c r="F49" i="2"/>
  <c r="F54" i="2"/>
  <c r="F28" i="2"/>
  <c r="F35" i="2"/>
  <c r="F42" i="2"/>
  <c r="F17" i="2"/>
  <c r="F49" i="1"/>
  <c r="F54" i="1"/>
  <c r="F42" i="1"/>
  <c r="F35" i="1"/>
  <c r="F17" i="1"/>
  <c r="D28" i="2"/>
  <c r="E28" i="2"/>
  <c r="G28" i="2"/>
  <c r="H28" i="2"/>
  <c r="I28" i="2"/>
  <c r="C28" i="2"/>
  <c r="C28" i="1"/>
  <c r="B92" i="8"/>
  <c r="C101" i="7"/>
  <c r="C132" i="6"/>
  <c r="C1" i="4"/>
  <c r="B2" i="8"/>
  <c r="C2" i="7"/>
  <c r="C2" i="5"/>
  <c r="C1" i="3"/>
  <c r="C2" i="2"/>
  <c r="M64" i="8"/>
  <c r="M65" i="8"/>
  <c r="O64" i="8"/>
  <c r="M54" i="8"/>
  <c r="O53" i="8"/>
  <c r="M55" i="8"/>
  <c r="O54" i="8"/>
  <c r="M34" i="8"/>
  <c r="O33" i="8"/>
  <c r="M35" i="8"/>
  <c r="O34" i="8" s="1"/>
  <c r="M24" i="8"/>
  <c r="O23" i="8"/>
  <c r="M25" i="8"/>
  <c r="O24" i="8" s="1"/>
  <c r="M72" i="8"/>
  <c r="M73" i="8"/>
  <c r="M56" i="8"/>
  <c r="O60" i="8" s="1"/>
  <c r="M57" i="8"/>
  <c r="M58" i="8"/>
  <c r="M59" i="8"/>
  <c r="M60" i="8"/>
  <c r="M61" i="8"/>
  <c r="M62" i="8"/>
  <c r="M63" i="8"/>
  <c r="M46" i="8"/>
  <c r="O52" i="8" s="1"/>
  <c r="M47" i="8"/>
  <c r="M48" i="8"/>
  <c r="M49" i="8"/>
  <c r="M50" i="8"/>
  <c r="M51" i="8"/>
  <c r="M52" i="8"/>
  <c r="M53" i="8"/>
  <c r="M26" i="8"/>
  <c r="M27" i="8"/>
  <c r="M28" i="8"/>
  <c r="M29" i="8"/>
  <c r="M30" i="8"/>
  <c r="M31" i="8"/>
  <c r="M32" i="8"/>
  <c r="M33" i="8"/>
  <c r="M74" i="8"/>
  <c r="O73" i="8" s="1"/>
  <c r="M75" i="8"/>
  <c r="O74" i="8"/>
  <c r="M16" i="8"/>
  <c r="O20" i="8" s="1"/>
  <c r="M17" i="8"/>
  <c r="M18" i="8"/>
  <c r="M19" i="8"/>
  <c r="M20" i="8"/>
  <c r="M21" i="8"/>
  <c r="M22" i="8"/>
  <c r="M23" i="8"/>
  <c r="M7" i="8"/>
  <c r="O11" i="8" s="1"/>
  <c r="M8" i="8"/>
  <c r="M9" i="8"/>
  <c r="M10" i="8"/>
  <c r="M11" i="8"/>
  <c r="M12" i="8"/>
  <c r="M13" i="8"/>
  <c r="D54" i="1"/>
  <c r="E54" i="1"/>
  <c r="G54" i="1"/>
  <c r="H54" i="1"/>
  <c r="I54" i="1"/>
  <c r="C54" i="1"/>
  <c r="D58" i="1"/>
  <c r="C11" i="9" s="1"/>
  <c r="E58" i="1"/>
  <c r="D11" i="9" s="1"/>
  <c r="G58" i="1"/>
  <c r="F11" i="9" s="1"/>
  <c r="H58" i="1"/>
  <c r="G11" i="9" s="1"/>
  <c r="I58" i="1"/>
  <c r="H11" i="9" s="1"/>
  <c r="C58" i="1"/>
  <c r="B11" i="9" s="1"/>
  <c r="H49" i="1"/>
  <c r="H42" i="1"/>
  <c r="H35" i="1"/>
  <c r="H17" i="1"/>
  <c r="I17" i="1"/>
  <c r="G17" i="1"/>
  <c r="E17" i="1"/>
  <c r="D17" i="1"/>
  <c r="C17" i="1"/>
  <c r="I49" i="1"/>
  <c r="G49" i="1"/>
  <c r="E49" i="1"/>
  <c r="D49" i="1"/>
  <c r="C49" i="1"/>
  <c r="I42" i="1"/>
  <c r="G42" i="1"/>
  <c r="D42" i="1"/>
  <c r="C42" i="1"/>
  <c r="I35" i="1"/>
  <c r="G35" i="1"/>
  <c r="E35" i="1"/>
  <c r="D35" i="1"/>
  <c r="C35" i="1"/>
  <c r="G50" i="3"/>
  <c r="H50" i="3"/>
  <c r="I50" i="3"/>
  <c r="H18" i="9" s="1"/>
  <c r="H1" i="3"/>
  <c r="H40" i="3"/>
  <c r="H33" i="3"/>
  <c r="H26" i="3"/>
  <c r="H19" i="3"/>
  <c r="H12" i="3"/>
  <c r="G1" i="3"/>
  <c r="A1" i="3"/>
  <c r="I40" i="3"/>
  <c r="G40" i="3"/>
  <c r="E40" i="3"/>
  <c r="D40" i="3"/>
  <c r="C40" i="3"/>
  <c r="I33" i="3"/>
  <c r="G33" i="3"/>
  <c r="E33" i="3"/>
  <c r="D33" i="3"/>
  <c r="C33" i="3"/>
  <c r="I26" i="3"/>
  <c r="G26" i="3"/>
  <c r="E26" i="3"/>
  <c r="D26" i="3"/>
  <c r="C26" i="3"/>
  <c r="I19" i="3"/>
  <c r="G19" i="3"/>
  <c r="E19" i="3"/>
  <c r="D19" i="3"/>
  <c r="C19" i="3"/>
  <c r="I12" i="3"/>
  <c r="E12" i="3"/>
  <c r="D12" i="3"/>
  <c r="C12" i="3"/>
  <c r="A132" i="6"/>
  <c r="H132" i="6"/>
  <c r="G132" i="6"/>
  <c r="H1" i="6"/>
  <c r="G1" i="6"/>
  <c r="A1" i="6"/>
  <c r="I17" i="2"/>
  <c r="H2" i="2"/>
  <c r="D58" i="2"/>
  <c r="C12" i="9" s="1"/>
  <c r="E58" i="2"/>
  <c r="G58" i="2"/>
  <c r="F12" i="9" s="1"/>
  <c r="H58" i="2"/>
  <c r="G12" i="9" s="1"/>
  <c r="I58" i="2"/>
  <c r="H12" i="9" s="1"/>
  <c r="C58" i="2"/>
  <c r="B12" i="9" s="1"/>
  <c r="D54" i="2"/>
  <c r="E54" i="2"/>
  <c r="G54" i="2"/>
  <c r="H54" i="2"/>
  <c r="I54" i="2"/>
  <c r="C54" i="2"/>
  <c r="H17" i="2"/>
  <c r="G17" i="2"/>
  <c r="E17" i="2"/>
  <c r="D17" i="2"/>
  <c r="C17" i="2"/>
  <c r="I49" i="2"/>
  <c r="H49" i="2"/>
  <c r="G49" i="2"/>
  <c r="E49" i="2"/>
  <c r="D49" i="2"/>
  <c r="I42" i="2"/>
  <c r="H42" i="2"/>
  <c r="G42" i="2"/>
  <c r="E42" i="2"/>
  <c r="D42" i="2"/>
  <c r="I35" i="2"/>
  <c r="H35" i="2"/>
  <c r="G35" i="2"/>
  <c r="E35" i="2"/>
  <c r="D35" i="2"/>
  <c r="C49" i="2"/>
  <c r="C42" i="2"/>
  <c r="C35" i="2"/>
  <c r="G2" i="2"/>
  <c r="A2" i="2"/>
  <c r="D51" i="5"/>
  <c r="C19" i="9" s="1"/>
  <c r="E51" i="5"/>
  <c r="D19" i="9" s="1"/>
  <c r="G51" i="5"/>
  <c r="F19" i="9" s="1"/>
  <c r="H51" i="5"/>
  <c r="G19" i="9" s="1"/>
  <c r="I51" i="5"/>
  <c r="H19" i="9" s="1"/>
  <c r="C51" i="5"/>
  <c r="B19" i="9" s="1"/>
  <c r="H2" i="5"/>
  <c r="H41" i="5"/>
  <c r="G41" i="5"/>
  <c r="E41" i="5"/>
  <c r="D41" i="5"/>
  <c r="I34" i="5"/>
  <c r="H34" i="5"/>
  <c r="G34" i="5"/>
  <c r="E34" i="5"/>
  <c r="D34" i="5"/>
  <c r="I27" i="5"/>
  <c r="H27" i="5"/>
  <c r="G27" i="5"/>
  <c r="E27" i="5"/>
  <c r="D27" i="5"/>
  <c r="I20" i="5"/>
  <c r="H20" i="5"/>
  <c r="G20" i="5"/>
  <c r="E20" i="5"/>
  <c r="D20" i="5"/>
  <c r="I13" i="5"/>
  <c r="H13" i="5"/>
  <c r="G13" i="5"/>
  <c r="E13" i="5"/>
  <c r="D13" i="5"/>
  <c r="C41" i="5"/>
  <c r="C34" i="5"/>
  <c r="C27" i="5"/>
  <c r="C20" i="5"/>
  <c r="C13" i="5"/>
  <c r="G2" i="5"/>
  <c r="A2" i="5"/>
  <c r="H101" i="7"/>
  <c r="G101" i="7"/>
  <c r="A101" i="7"/>
  <c r="H2" i="7"/>
  <c r="G2" i="7"/>
  <c r="A2" i="7"/>
  <c r="C21" i="4"/>
  <c r="C20" i="4"/>
  <c r="C19" i="4"/>
  <c r="C18" i="4"/>
  <c r="C17" i="4"/>
  <c r="C15" i="4"/>
  <c r="C16" i="4"/>
  <c r="D36" i="4"/>
  <c r="D37" i="4"/>
  <c r="D38" i="4"/>
  <c r="D39" i="4"/>
  <c r="D44" i="4" s="1"/>
  <c r="D40" i="4"/>
  <c r="D41" i="4"/>
  <c r="D42" i="4"/>
  <c r="D43" i="4"/>
  <c r="E36" i="4"/>
  <c r="E37" i="4"/>
  <c r="E38" i="4"/>
  <c r="E39" i="4"/>
  <c r="E40" i="4"/>
  <c r="E41" i="4"/>
  <c r="E42" i="4"/>
  <c r="E43" i="4"/>
  <c r="G36" i="4"/>
  <c r="G37" i="4"/>
  <c r="G38" i="4"/>
  <c r="G39" i="4"/>
  <c r="G40" i="4"/>
  <c r="G41" i="4"/>
  <c r="G42" i="4"/>
  <c r="G43" i="4"/>
  <c r="H36" i="4"/>
  <c r="H37" i="4"/>
  <c r="H38" i="4"/>
  <c r="H39" i="4"/>
  <c r="H40" i="4"/>
  <c r="H41" i="4"/>
  <c r="H42" i="4"/>
  <c r="H43" i="4"/>
  <c r="I36" i="4"/>
  <c r="I37" i="4"/>
  <c r="I38" i="4"/>
  <c r="I39" i="4"/>
  <c r="I40" i="4"/>
  <c r="I41" i="4"/>
  <c r="I42" i="4"/>
  <c r="I43" i="4"/>
  <c r="C36" i="4"/>
  <c r="C37" i="4"/>
  <c r="C38" i="4"/>
  <c r="C39" i="4"/>
  <c r="C40" i="4"/>
  <c r="C41" i="4"/>
  <c r="C42" i="4"/>
  <c r="C43" i="4"/>
  <c r="D14" i="4"/>
  <c r="D15" i="4"/>
  <c r="D16" i="4"/>
  <c r="D17" i="4"/>
  <c r="D18" i="4"/>
  <c r="D19" i="4"/>
  <c r="D20" i="4"/>
  <c r="D21" i="4"/>
  <c r="E14" i="4"/>
  <c r="E15" i="4"/>
  <c r="E16" i="4"/>
  <c r="E17" i="4"/>
  <c r="E18" i="4"/>
  <c r="E19" i="4"/>
  <c r="E20" i="4"/>
  <c r="E21" i="4"/>
  <c r="G14" i="4"/>
  <c r="G15" i="4"/>
  <c r="G16" i="4"/>
  <c r="G17" i="4"/>
  <c r="G18" i="4"/>
  <c r="G19" i="4"/>
  <c r="G20" i="4"/>
  <c r="G21" i="4"/>
  <c r="H14" i="4"/>
  <c r="H15" i="4"/>
  <c r="H16" i="4"/>
  <c r="H17" i="4"/>
  <c r="H18" i="4"/>
  <c r="H19" i="4"/>
  <c r="H20" i="4"/>
  <c r="H21" i="4"/>
  <c r="I14" i="4"/>
  <c r="I15" i="4"/>
  <c r="I16" i="4"/>
  <c r="I17" i="4"/>
  <c r="I18" i="4"/>
  <c r="I19" i="4"/>
  <c r="I20" i="4"/>
  <c r="I21" i="4"/>
  <c r="C14" i="4"/>
  <c r="H1" i="4"/>
  <c r="H5" i="4"/>
  <c r="H6" i="4"/>
  <c r="H7" i="4"/>
  <c r="H8" i="4"/>
  <c r="H9" i="4"/>
  <c r="H10" i="4"/>
  <c r="H11" i="4"/>
  <c r="D33" i="4"/>
  <c r="E33" i="4"/>
  <c r="G33" i="4"/>
  <c r="H33" i="4"/>
  <c r="I33" i="4"/>
  <c r="D32" i="4"/>
  <c r="E32" i="4"/>
  <c r="G32" i="4"/>
  <c r="H32" i="4"/>
  <c r="I32" i="4"/>
  <c r="D31" i="4"/>
  <c r="E31" i="4"/>
  <c r="G31" i="4"/>
  <c r="H31" i="4"/>
  <c r="I31" i="4"/>
  <c r="D30" i="4"/>
  <c r="E30" i="4"/>
  <c r="G30" i="4"/>
  <c r="H30" i="4"/>
  <c r="I30" i="4"/>
  <c r="D29" i="4"/>
  <c r="E29" i="4"/>
  <c r="G29" i="4"/>
  <c r="H29" i="4"/>
  <c r="I29" i="4"/>
  <c r="D28" i="4"/>
  <c r="E28" i="4"/>
  <c r="G28" i="4"/>
  <c r="H28" i="4"/>
  <c r="I28" i="4"/>
  <c r="D27" i="4"/>
  <c r="E27" i="4"/>
  <c r="G27" i="4"/>
  <c r="H27" i="4"/>
  <c r="I27" i="4"/>
  <c r="C33" i="4"/>
  <c r="C32" i="4"/>
  <c r="C31" i="4"/>
  <c r="C30" i="4"/>
  <c r="C29" i="4"/>
  <c r="C28" i="4"/>
  <c r="C27" i="4"/>
  <c r="I11" i="4"/>
  <c r="D11" i="4"/>
  <c r="E11" i="4"/>
  <c r="G11" i="4"/>
  <c r="C11" i="4"/>
  <c r="I10" i="4"/>
  <c r="D10" i="4"/>
  <c r="E10" i="4"/>
  <c r="G10" i="4"/>
  <c r="C10" i="4"/>
  <c r="I9" i="4"/>
  <c r="D9" i="4"/>
  <c r="E9" i="4"/>
  <c r="G9" i="4"/>
  <c r="C9" i="4"/>
  <c r="I8" i="4"/>
  <c r="D8" i="4"/>
  <c r="E8" i="4"/>
  <c r="G8" i="4"/>
  <c r="C8" i="4"/>
  <c r="I7" i="4"/>
  <c r="D7" i="4"/>
  <c r="E7" i="4"/>
  <c r="G7" i="4"/>
  <c r="C7" i="4"/>
  <c r="I6" i="4"/>
  <c r="D6" i="4"/>
  <c r="E6" i="4"/>
  <c r="G6" i="4"/>
  <c r="C6" i="4"/>
  <c r="I5" i="4"/>
  <c r="D5" i="4"/>
  <c r="E5" i="4"/>
  <c r="G5" i="4"/>
  <c r="C5" i="4"/>
  <c r="G1" i="4"/>
  <c r="A1" i="4"/>
  <c r="M14" i="8"/>
  <c r="O13" i="8"/>
  <c r="M15" i="8"/>
  <c r="O14" i="8"/>
  <c r="G18" i="9"/>
  <c r="D12" i="9"/>
  <c r="F18" i="9"/>
  <c r="C18" i="9"/>
  <c r="F4" i="9"/>
  <c r="M71" i="8"/>
  <c r="H92" i="8"/>
  <c r="H2" i="8"/>
  <c r="M70" i="8"/>
  <c r="M69" i="8"/>
  <c r="M68" i="8"/>
  <c r="O71" i="8" s="1"/>
  <c r="M66" i="8"/>
  <c r="M6" i="8"/>
  <c r="A92" i="8"/>
  <c r="M67" i="8"/>
  <c r="G2" i="8"/>
  <c r="G92" i="8"/>
  <c r="O62" i="8"/>
  <c r="O63" i="8"/>
  <c r="O49" i="8"/>
  <c r="O39" i="8"/>
  <c r="O9" i="8"/>
  <c r="F20" i="9" l="1"/>
  <c r="O10" i="8"/>
  <c r="O15" i="8" s="1"/>
  <c r="C49" i="4" s="1"/>
  <c r="B25" i="9" s="1"/>
  <c r="O41" i="8"/>
  <c r="O51" i="8"/>
  <c r="O59" i="8"/>
  <c r="H12" i="4"/>
  <c r="O132" i="8"/>
  <c r="O131" i="8"/>
  <c r="O130" i="8"/>
  <c r="O129" i="8"/>
  <c r="O135" i="8" s="1"/>
  <c r="F52" i="4" s="1"/>
  <c r="E29" i="9" s="1"/>
  <c r="O152" i="8"/>
  <c r="O151" i="8"/>
  <c r="O150" i="8"/>
  <c r="O149" i="8"/>
  <c r="O155" i="8" s="1"/>
  <c r="H52" i="4" s="1"/>
  <c r="G29" i="9" s="1"/>
  <c r="O12" i="8"/>
  <c r="O40" i="8"/>
  <c r="O45" i="8" s="1"/>
  <c r="F49" i="4" s="1"/>
  <c r="E25" i="9" s="1"/>
  <c r="O50" i="8"/>
  <c r="O55" i="8" s="1"/>
  <c r="G49" i="4" s="1"/>
  <c r="F25" i="9" s="1"/>
  <c r="O61" i="8"/>
  <c r="G34" i="4"/>
  <c r="F12" i="4"/>
  <c r="I44" i="4"/>
  <c r="O31" i="8"/>
  <c r="G20" i="9"/>
  <c r="H22" i="4"/>
  <c r="G44" i="4"/>
  <c r="C12" i="4"/>
  <c r="G12" i="4"/>
  <c r="H44" i="4"/>
  <c r="E44" i="4"/>
  <c r="F44" i="4"/>
  <c r="O30" i="8"/>
  <c r="O22" i="8"/>
  <c r="O99" i="8"/>
  <c r="O102" i="8"/>
  <c r="O101" i="8"/>
  <c r="O100" i="8"/>
  <c r="G13" i="9"/>
  <c r="F34" i="4"/>
  <c r="I12" i="4"/>
  <c r="I22" i="4"/>
  <c r="D34" i="4"/>
  <c r="E34" i="4"/>
  <c r="C44" i="4"/>
  <c r="O142" i="8"/>
  <c r="O141" i="8"/>
  <c r="O140" i="8"/>
  <c r="O139" i="8"/>
  <c r="O122" i="8"/>
  <c r="O119" i="8"/>
  <c r="O121" i="8"/>
  <c r="O120" i="8"/>
  <c r="O112" i="8"/>
  <c r="O111" i="8"/>
  <c r="O110" i="8"/>
  <c r="O109" i="8"/>
  <c r="O70" i="8"/>
  <c r="O69" i="8"/>
  <c r="O72" i="8"/>
  <c r="O29" i="8"/>
  <c r="O32" i="8"/>
  <c r="O19" i="8"/>
  <c r="O21" i="8"/>
  <c r="B20" i="9"/>
  <c r="C20" i="9"/>
  <c r="E20" i="9"/>
  <c r="H20" i="9"/>
  <c r="D12" i="4"/>
  <c r="E12" i="4"/>
  <c r="B13" i="9"/>
  <c r="H34" i="4"/>
  <c r="C34" i="4"/>
  <c r="I34" i="4"/>
  <c r="F13" i="9"/>
  <c r="D20" i="9"/>
  <c r="E13" i="9"/>
  <c r="D13" i="9"/>
  <c r="C13" i="9"/>
  <c r="H13" i="9"/>
  <c r="O162" i="8"/>
  <c r="O159" i="8"/>
  <c r="O161" i="8"/>
  <c r="O160" i="8"/>
  <c r="O65" i="8" l="1"/>
  <c r="H49" i="4" s="1"/>
  <c r="G25" i="9" s="1"/>
  <c r="G22" i="9"/>
  <c r="G15" i="9"/>
  <c r="O145" i="8"/>
  <c r="G52" i="4" s="1"/>
  <c r="F29" i="9" s="1"/>
  <c r="O105" i="8"/>
  <c r="C52" i="4" s="1"/>
  <c r="B29" i="9" s="1"/>
  <c r="O25" i="8"/>
  <c r="D49" i="4" s="1"/>
  <c r="C25" i="9" s="1"/>
  <c r="O115" i="8"/>
  <c r="D52" i="4" s="1"/>
  <c r="C29" i="9" s="1"/>
  <c r="O125" i="8"/>
  <c r="E52" i="4" s="1"/>
  <c r="D29" i="9" s="1"/>
  <c r="O75" i="8"/>
  <c r="I49" i="4" s="1"/>
  <c r="H25" i="9" s="1"/>
  <c r="O35" i="8"/>
  <c r="E49" i="4" s="1"/>
  <c r="D25" i="9" s="1"/>
  <c r="C22" i="9"/>
  <c r="H22" i="9"/>
  <c r="B22" i="9"/>
  <c r="D22" i="9"/>
  <c r="F22" i="9"/>
  <c r="E22" i="9"/>
  <c r="F15" i="9"/>
  <c r="C15" i="9"/>
  <c r="D15" i="9"/>
  <c r="B15" i="9"/>
  <c r="E15" i="9"/>
  <c r="H15" i="9"/>
  <c r="O165" i="8"/>
  <c r="I52" i="4" s="1"/>
  <c r="H29" i="9" s="1"/>
  <c r="C27" i="9" l="1"/>
  <c r="F27" i="9"/>
  <c r="B27" i="9"/>
  <c r="E27" i="9"/>
  <c r="G27" i="9"/>
  <c r="H27" i="9"/>
  <c r="D27" i="9"/>
  <c r="E31" i="9"/>
  <c r="D31" i="9"/>
  <c r="H31" i="9"/>
  <c r="G31" i="9"/>
  <c r="C31" i="9"/>
  <c r="B31" i="9"/>
  <c r="F31" i="9"/>
</calcChain>
</file>

<file path=xl/sharedStrings.xml><?xml version="1.0" encoding="utf-8"?>
<sst xmlns="http://schemas.openxmlformats.org/spreadsheetml/2006/main" count="1722" uniqueCount="308">
  <si>
    <t>Boys U 11</t>
  </si>
  <si>
    <t>A/Amblers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</si>
  <si>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</si>
  <si>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</si>
  <si>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</si>
  <si>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</si>
  <si>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</si>
  <si>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</si>
  <si>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</si>
  <si>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</si>
  <si>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</si>
  <si>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</si>
  <si>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</si>
  <si>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</si>
  <si>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</si>
  <si>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</si>
  <si>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</si>
  <si>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</si>
  <si>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</si>
  <si>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</si>
  <si>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</si>
  <si>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</si>
  <si>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</si>
  <si>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</si>
  <si>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</si>
  <si>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</si>
  <si>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</si>
  <si>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</si>
  <si>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</si>
  <si>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</si>
  <si>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</si>
  <si>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</si>
  <si>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</si>
  <si>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</si>
  <si>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</si>
  <si>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</si>
  <si>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Girls U 15</t>
  </si>
  <si>
    <t>Oxfordshire Sports Hall League</t>
  </si>
  <si>
    <t>Under 15's All Rounder Competition</t>
  </si>
  <si>
    <t>Name</t>
  </si>
  <si>
    <t>Club</t>
  </si>
  <si>
    <t>Sex</t>
  </si>
  <si>
    <t>2 Lap</t>
  </si>
  <si>
    <t>4 Lap</t>
  </si>
  <si>
    <t>S. Bounce.</t>
  </si>
  <si>
    <t>Paarlauf</t>
  </si>
  <si>
    <t>Relay</t>
  </si>
  <si>
    <t>Boys</t>
  </si>
  <si>
    <t>Girls</t>
  </si>
  <si>
    <t>Under 11</t>
  </si>
  <si>
    <t>Total</t>
  </si>
  <si>
    <t>Under 13</t>
  </si>
  <si>
    <t>Under 15</t>
  </si>
  <si>
    <t>Summary of Results</t>
  </si>
  <si>
    <t>Totals</t>
  </si>
  <si>
    <t>Position</t>
  </si>
  <si>
    <t>Girls U15</t>
  </si>
  <si>
    <t>Vertical Jump</t>
  </si>
  <si>
    <t>Sitting Throw</t>
  </si>
  <si>
    <t>4 Laps</t>
  </si>
  <si>
    <t>Triple Jump</t>
  </si>
  <si>
    <t xml:space="preserve">Venue : </t>
  </si>
  <si>
    <t xml:space="preserve">Date - </t>
  </si>
  <si>
    <t>Chest Push</t>
  </si>
  <si>
    <t>Venue</t>
  </si>
  <si>
    <t>Time - Heat 1</t>
  </si>
  <si>
    <t>Time - Heat 2</t>
  </si>
  <si>
    <t>E - Name</t>
  </si>
  <si>
    <t>F - Name</t>
  </si>
  <si>
    <t>G - Name</t>
  </si>
  <si>
    <t>H - Name</t>
  </si>
  <si>
    <t>I - Name</t>
  </si>
  <si>
    <t>J - Name</t>
  </si>
  <si>
    <t>Goring &amp; Wallingford</t>
  </si>
  <si>
    <t>U 15 G</t>
  </si>
  <si>
    <t>U15 B</t>
  </si>
  <si>
    <t>U15G</t>
  </si>
  <si>
    <t>U15 G</t>
  </si>
  <si>
    <t xml:space="preserve">U15G </t>
  </si>
  <si>
    <t xml:space="preserve">U15B </t>
  </si>
  <si>
    <t xml:space="preserve">U15 B </t>
  </si>
  <si>
    <t>U15B</t>
  </si>
  <si>
    <t>Non Scoring</t>
  </si>
  <si>
    <t>Long Jump U11 G</t>
  </si>
  <si>
    <t>Long Jump U13G</t>
  </si>
  <si>
    <t>Long Jump U11B</t>
  </si>
  <si>
    <t>Triple Jump U11G</t>
  </si>
  <si>
    <t>2nd</t>
  </si>
  <si>
    <t>3rd</t>
  </si>
  <si>
    <t>4th</t>
  </si>
  <si>
    <t>Top</t>
  </si>
  <si>
    <t>Abingdon</t>
  </si>
  <si>
    <t>White Horse</t>
  </si>
  <si>
    <t>Ploughley Sports, Centre Bicester</t>
  </si>
  <si>
    <t>14th October 2018</t>
  </si>
  <si>
    <t>O Frost</t>
  </si>
  <si>
    <t>N Abitabile</t>
  </si>
  <si>
    <t>I B-Siddow</t>
  </si>
  <si>
    <t>S Morgan</t>
  </si>
  <si>
    <t>J Sands</t>
  </si>
  <si>
    <t>O Pringle</t>
  </si>
  <si>
    <t>A Simms</t>
  </si>
  <si>
    <t>E Lewis</t>
  </si>
  <si>
    <t>K Taylor</t>
  </si>
  <si>
    <t>R Ashtay</t>
  </si>
  <si>
    <t>B Faye</t>
  </si>
  <si>
    <t>H Fletcher</t>
  </si>
  <si>
    <t>J King</t>
  </si>
  <si>
    <t>C Cripps</t>
  </si>
  <si>
    <t>Z Cumberland</t>
  </si>
  <si>
    <t>J Hoyle</t>
  </si>
  <si>
    <t>A Belcher</t>
  </si>
  <si>
    <t>T Hope</t>
  </si>
  <si>
    <t>M Wilkinson</t>
  </si>
  <si>
    <t>W Shayler</t>
  </si>
  <si>
    <t>T Pollard</t>
  </si>
  <si>
    <t>J Hepworth</t>
  </si>
  <si>
    <t>A Zollo</t>
  </si>
  <si>
    <t>A Duffield</t>
  </si>
  <si>
    <t>R Jones</t>
  </si>
  <si>
    <t>B Thompson</t>
  </si>
  <si>
    <t>H Sanders</t>
  </si>
  <si>
    <t>O Ovenden</t>
  </si>
  <si>
    <t>M Muir</t>
  </si>
  <si>
    <t>L Marah</t>
  </si>
  <si>
    <t>I Ford</t>
  </si>
  <si>
    <t>G Armstrong</t>
  </si>
  <si>
    <t>G Berry</t>
  </si>
  <si>
    <t>E Costar</t>
  </si>
  <si>
    <t>I M-Clay</t>
  </si>
  <si>
    <t>R Rogers</t>
  </si>
  <si>
    <t>E Hayle</t>
  </si>
  <si>
    <t>G Halsey</t>
  </si>
  <si>
    <t>L Jeacock</t>
  </si>
  <si>
    <t>B Wyatt</t>
  </si>
  <si>
    <t>A Wileman</t>
  </si>
  <si>
    <t>S Mack</t>
  </si>
  <si>
    <t>I King</t>
  </si>
  <si>
    <t>A Longworth</t>
  </si>
  <si>
    <t>M Rowe</t>
  </si>
  <si>
    <t>E Knight</t>
  </si>
  <si>
    <t>L S-Player</t>
  </si>
  <si>
    <t>N Gill</t>
  </si>
  <si>
    <t>I Fox</t>
  </si>
  <si>
    <t>E Blake</t>
  </si>
  <si>
    <t>C McIntyre</t>
  </si>
  <si>
    <t>G Burch</t>
  </si>
  <si>
    <t>J Pollard</t>
  </si>
  <si>
    <t>M Cookson</t>
  </si>
  <si>
    <t>E Young</t>
  </si>
  <si>
    <t>C Morgan</t>
  </si>
  <si>
    <t>T Cove</t>
  </si>
  <si>
    <t>J Mack</t>
  </si>
  <si>
    <t>W King</t>
  </si>
  <si>
    <t>O Oweka</t>
  </si>
  <si>
    <t>S Duffield</t>
  </si>
  <si>
    <t>J Jones</t>
  </si>
  <si>
    <t>R Herring</t>
  </si>
  <si>
    <t>S Viner</t>
  </si>
  <si>
    <t>A Muir</t>
  </si>
  <si>
    <t>E Betts</t>
  </si>
  <si>
    <t>A Frost</t>
  </si>
  <si>
    <t>A Barrett</t>
  </si>
  <si>
    <t>O Jones</t>
  </si>
  <si>
    <t>T B-Clay</t>
  </si>
  <si>
    <t>A Jonkers</t>
  </si>
  <si>
    <t>M Simms</t>
  </si>
  <si>
    <t>R Davis</t>
  </si>
  <si>
    <t>L Martin</t>
  </si>
  <si>
    <t>L Felfel</t>
  </si>
  <si>
    <t>M Crawshaw</t>
  </si>
  <si>
    <t>C Falzone</t>
  </si>
  <si>
    <t>G Whitehead</t>
  </si>
  <si>
    <t>E Herbert</t>
  </si>
  <si>
    <t>M Sherwood</t>
  </si>
  <si>
    <t>B Jones</t>
  </si>
  <si>
    <t>A Burch</t>
  </si>
  <si>
    <t>R McIntyre</t>
  </si>
  <si>
    <t>Ploughley Sports Centre, Bicester - 14th October 2018</t>
  </si>
  <si>
    <t>E Pell</t>
  </si>
  <si>
    <t>Rad</t>
  </si>
  <si>
    <t>E Hoyle</t>
  </si>
  <si>
    <t>T Crosby</t>
  </si>
  <si>
    <t>Wit</t>
  </si>
  <si>
    <t>I Kirby</t>
  </si>
  <si>
    <t>H Field</t>
  </si>
  <si>
    <t>D Ghafoor</t>
  </si>
  <si>
    <t>Abi</t>
  </si>
  <si>
    <t>F Green</t>
  </si>
  <si>
    <t>A Westbrook</t>
  </si>
  <si>
    <t>D Lee</t>
  </si>
  <si>
    <t>A Hardwick</t>
  </si>
  <si>
    <t>D Good</t>
  </si>
  <si>
    <t>C A-Prince</t>
  </si>
  <si>
    <t>L Sherwood</t>
  </si>
  <si>
    <t>T Westbrook</t>
  </si>
  <si>
    <t>M Pendry</t>
  </si>
  <si>
    <t>Triple Jump U11B</t>
  </si>
  <si>
    <t>N Herbert</t>
  </si>
  <si>
    <t>Oxf</t>
  </si>
  <si>
    <t>I Crosby</t>
  </si>
  <si>
    <t>Long Jump U13B</t>
  </si>
  <si>
    <t>Speedbounce U11G</t>
  </si>
  <si>
    <t>Speedbounce U11B</t>
  </si>
  <si>
    <t>Speedbounce U13G</t>
  </si>
  <si>
    <t>Speedbounce U13B</t>
  </si>
  <si>
    <t>R Moss</t>
  </si>
  <si>
    <t>T Nash</t>
  </si>
  <si>
    <t>L Rainbow</t>
  </si>
  <si>
    <t>A Wilkins</t>
  </si>
  <si>
    <t>F Mowatt</t>
  </si>
  <si>
    <t>E Smith</t>
  </si>
  <si>
    <t>H Greenhaugh</t>
  </si>
  <si>
    <t>E Greenhaugh</t>
  </si>
  <si>
    <t>J Mowatt</t>
  </si>
  <si>
    <t>I Cronin</t>
  </si>
  <si>
    <t>E Cobb</t>
  </si>
  <si>
    <t>F Scrivener</t>
  </si>
  <si>
    <t>L Anderson</t>
  </si>
  <si>
    <t>M Daenen</t>
  </si>
  <si>
    <t>O Cook</t>
  </si>
  <si>
    <t>E Williams</t>
  </si>
  <si>
    <t>E Moss</t>
  </si>
  <si>
    <t>R Sellers</t>
  </si>
  <si>
    <t>Ban</t>
  </si>
  <si>
    <t>S Gilkes</t>
  </si>
  <si>
    <t>I Moyaert</t>
  </si>
  <si>
    <t>A Jones</t>
  </si>
  <si>
    <t>C Evans</t>
  </si>
  <si>
    <t>J Moyaert</t>
  </si>
  <si>
    <t>K Rayson</t>
  </si>
  <si>
    <t>J Hodges</t>
  </si>
  <si>
    <t>J Green</t>
  </si>
  <si>
    <t>I Hendon</t>
  </si>
  <si>
    <t>S Cheeseman</t>
  </si>
  <si>
    <t>F Topliss</t>
  </si>
  <si>
    <t>R Haverly</t>
  </si>
  <si>
    <t>G Mansell</t>
  </si>
  <si>
    <t>J Garside</t>
  </si>
  <si>
    <t>K Senior</t>
  </si>
  <si>
    <t>J Hendon</t>
  </si>
  <si>
    <t>O N-Johnson</t>
  </si>
  <si>
    <t>I Webb</t>
  </si>
  <si>
    <t>A-R Wilkes</t>
  </si>
  <si>
    <t>B Wetton</t>
  </si>
  <si>
    <t>L Beaugrand</t>
  </si>
  <si>
    <t>D La Porte</t>
  </si>
  <si>
    <t>A Nicolaides</t>
  </si>
  <si>
    <t>K K-Miles</t>
  </si>
  <si>
    <t>E Lock</t>
  </si>
  <si>
    <t>K Brown</t>
  </si>
  <si>
    <t>I Bohannon</t>
  </si>
  <si>
    <t>H Offord</t>
  </si>
  <si>
    <t>A Evans</t>
  </si>
  <si>
    <t>J Critchley</t>
  </si>
  <si>
    <t>E Fabri</t>
  </si>
  <si>
    <t>Bic</t>
  </si>
  <si>
    <t>A Willis</t>
  </si>
  <si>
    <t>R Silvester</t>
  </si>
  <si>
    <t>E Sims</t>
  </si>
  <si>
    <t>I Buckley</t>
  </si>
  <si>
    <t>A Parker</t>
  </si>
  <si>
    <t>S Rayson</t>
  </si>
  <si>
    <t>C Flynn</t>
  </si>
  <si>
    <t>B Groves</t>
  </si>
  <si>
    <t>M Cadle</t>
  </si>
  <si>
    <t>BIc</t>
  </si>
  <si>
    <t>E Fabi</t>
  </si>
  <si>
    <t>A Parker+20:A124</t>
  </si>
  <si>
    <t>Z Durkin</t>
  </si>
  <si>
    <t>L Oliveria</t>
  </si>
  <si>
    <t>C C-Edwards</t>
  </si>
  <si>
    <t>F McGinley</t>
  </si>
  <si>
    <t>1.34.4</t>
  </si>
  <si>
    <t>1.34.5</t>
  </si>
  <si>
    <t>1.45.9</t>
  </si>
  <si>
    <t>1.40.3</t>
  </si>
  <si>
    <t>1.48.1</t>
  </si>
  <si>
    <t>1.49.0</t>
  </si>
  <si>
    <t>1.28.7</t>
  </si>
  <si>
    <t>1.33.3</t>
  </si>
  <si>
    <t>1.30.4</t>
  </si>
  <si>
    <t>1.40.9</t>
  </si>
  <si>
    <t>1.26.2</t>
  </si>
  <si>
    <t>1.26.4</t>
  </si>
  <si>
    <t>1.27.1</t>
  </si>
  <si>
    <t>1.27.6</t>
  </si>
  <si>
    <t>1.26.1</t>
  </si>
  <si>
    <t>S Critchley</t>
  </si>
  <si>
    <t>A Busby</t>
  </si>
  <si>
    <t>A-R Willis</t>
  </si>
  <si>
    <t>R Haverley</t>
  </si>
  <si>
    <t>1.48.4</t>
  </si>
  <si>
    <t>1.53.5</t>
  </si>
  <si>
    <t>1.46.5</t>
  </si>
  <si>
    <t>1.48.9</t>
  </si>
  <si>
    <t>1.58.2</t>
  </si>
  <si>
    <t>2.00.1</t>
  </si>
  <si>
    <t>1.39.6</t>
  </si>
  <si>
    <t>1.45.4</t>
  </si>
  <si>
    <t>1.52.1</t>
  </si>
  <si>
    <t>1.45.6</t>
  </si>
  <si>
    <t>1.52.5</t>
  </si>
  <si>
    <t>1.53.7</t>
  </si>
  <si>
    <t>1.52.6</t>
  </si>
  <si>
    <t>1.44.7</t>
  </si>
  <si>
    <t>1.48.8</t>
  </si>
  <si>
    <t>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</si>
</sst>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i/>
      <sz val="10"/>
      <color rgb="FFFF0000"/>
      <name val="Arial"/>
      <family val="2"/>
    </font>
    <font>
      <sz val="10"/>
      <color theme="3" tint="-0.499984740745262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1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9" fillId="0" borderId="0" xfId="0" applyFont="1"/>
    <xf numFmtId="0" fontId="3" fillId="0" borderId="0" xfId="0" applyFont="1" applyAlignment="1">
      <alignment horizontal="right"/>
    </xf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14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5" fillId="0" borderId="0" xfId="0" applyFont="1"/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15" fontId="6" fillId="0" borderId="0" xfId="0" applyNumberFormat="1" applyFont="1"/>
    <xf numFmtId="0" fontId="3" fillId="2" borderId="14" xfId="0" applyFont="1" applyFill="1" applyBorder="1" applyAlignment="1">
      <alignment horizontal="center" vertical="center"/>
    </xf>
    <xf numFmtId="15" fontId="2" fillId="0" borderId="0" xfId="0" applyNumberFormat="1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8" fillId="0" borderId="0" xfId="0" applyFont="1" applyFill="1"/>
    <xf numFmtId="0" fontId="0" fillId="0" borderId="0" xfId="0" applyFill="1"/>
    <xf numFmtId="0" fontId="6" fillId="0" borderId="0" xfId="0" applyFont="1" applyFill="1"/>
    <xf numFmtId="15" fontId="6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"/>
    </xf>
    <xf numFmtId="47" fontId="1" fillId="0" borderId="0" xfId="0" applyNumberFormat="1" applyFont="1" applyBorder="1" applyAlignment="1">
      <alignment horizontal="center"/>
    </xf>
    <xf numFmtId="47" fontId="0" fillId="0" borderId="0" xfId="0" applyNumberFormat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11" fillId="0" borderId="0" xfId="0" applyFont="1"/>
    <xf numFmtId="1" fontId="5" fillId="0" borderId="0" xfId="0" applyNumberFormat="1" applyFont="1" applyAlignment="1">
      <alignment horizontal="center"/>
    </xf>
    <xf numFmtId="0" fontId="14" fillId="0" borderId="0" xfId="0" applyFont="1"/>
    <xf numFmtId="0" fontId="12" fillId="0" borderId="0" xfId="0" applyFont="1"/>
    <xf numFmtId="0" fontId="13" fillId="0" borderId="0" xfId="0" applyFont="1"/>
    <xf numFmtId="0" fontId="5" fillId="0" borderId="0" xfId="0" applyFont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15" fontId="2" fillId="3" borderId="0" xfId="0" applyNumberFormat="1" applyFont="1" applyFill="1" applyAlignment="1">
      <alignment horizontal="left"/>
    </xf>
    <xf numFmtId="0" fontId="4" fillId="0" borderId="3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4" borderId="35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/>
    <xf numFmtId="1" fontId="16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8"/>
  <sheetViews>
    <sheetView workbookViewId="0">
      <selection activeCell="J1" sqref="J1"/>
    </sheetView>
  </sheetViews>
  <sheetFormatPr defaultRowHeight="12.75" x14ac:dyDescent="0.2"/>
  <cols>
    <col min="1" max="1" width="4" style="2" customWidth="1"/>
    <col min="2" max="2" width="15" customWidth="1"/>
    <col min="3" max="3" width="11.42578125" style="2" bestFit="1" customWidth="1"/>
    <col min="4" max="4" width="13.42578125" style="2" bestFit="1" customWidth="1"/>
    <col min="5" max="5" width="13.42578125" style="2" customWidth="1"/>
    <col min="6" max="7" width="11.7109375" style="2" customWidth="1"/>
    <col min="8" max="8" width="12.28515625" style="2" customWidth="1"/>
    <col min="9" max="9" width="11.5703125" style="2" bestFit="1" customWidth="1"/>
  </cols>
  <sheetData>
    <row r="2" spans="1:9" x14ac:dyDescent="0.2">
      <c r="A2" s="1" t="s">
        <v>61</v>
      </c>
      <c r="C2" s="135" t="s">
        <v>93</v>
      </c>
      <c r="G2" s="3" t="s">
        <v>62</v>
      </c>
      <c r="H2" s="136" t="s">
        <v>94</v>
      </c>
    </row>
    <row r="4" spans="1:9" x14ac:dyDescent="0.2">
      <c r="B4" s="4" t="s">
        <v>0</v>
      </c>
      <c r="C4" s="133" t="s">
        <v>91</v>
      </c>
      <c r="D4" s="133" t="s">
        <v>2</v>
      </c>
      <c r="E4" s="133" t="s">
        <v>3</v>
      </c>
      <c r="F4" s="134" t="s">
        <v>4</v>
      </c>
      <c r="G4" s="133" t="s">
        <v>22</v>
      </c>
      <c r="H4" s="133" t="s">
        <v>92</v>
      </c>
      <c r="I4" s="133" t="s">
        <v>5</v>
      </c>
    </row>
    <row r="5" spans="1:9" x14ac:dyDescent="0.2">
      <c r="A5" s="3">
        <v>1</v>
      </c>
      <c r="B5" s="4" t="s">
        <v>6</v>
      </c>
    </row>
    <row r="6" spans="1:9" x14ac:dyDescent="0.2">
      <c r="B6" t="s">
        <v>7</v>
      </c>
      <c r="C6" s="67">
        <v>0</v>
      </c>
      <c r="D6" s="67" t="s">
        <v>281</v>
      </c>
      <c r="E6" s="67" t="s">
        <v>280</v>
      </c>
      <c r="F6" s="67" t="s">
        <v>282</v>
      </c>
      <c r="G6" s="67" t="s">
        <v>280</v>
      </c>
      <c r="H6" s="5">
        <v>0</v>
      </c>
      <c r="I6" s="67" t="s">
        <v>279</v>
      </c>
    </row>
    <row r="7" spans="1:9" x14ac:dyDescent="0.2">
      <c r="A7" s="3"/>
      <c r="B7" s="6" t="s">
        <v>8</v>
      </c>
      <c r="C7" s="7">
        <v>0</v>
      </c>
      <c r="D7" s="7">
        <v>6</v>
      </c>
      <c r="E7" s="7">
        <v>5</v>
      </c>
      <c r="F7" s="7">
        <v>3</v>
      </c>
      <c r="G7" s="7">
        <v>5</v>
      </c>
      <c r="H7" s="7">
        <v>0</v>
      </c>
      <c r="I7" s="7">
        <v>7</v>
      </c>
    </row>
    <row r="8" spans="1:9" x14ac:dyDescent="0.2">
      <c r="A8" s="3">
        <v>2</v>
      </c>
      <c r="B8" s="4" t="s">
        <v>9</v>
      </c>
    </row>
    <row r="9" spans="1:9" x14ac:dyDescent="0.2">
      <c r="B9" t="s">
        <v>10</v>
      </c>
      <c r="C9" s="2" t="s">
        <v>96</v>
      </c>
      <c r="D9" s="2" t="s">
        <v>206</v>
      </c>
      <c r="E9" s="66" t="s">
        <v>230</v>
      </c>
      <c r="F9" s="2" t="s">
        <v>100</v>
      </c>
      <c r="G9" s="2" t="s">
        <v>106</v>
      </c>
      <c r="H9" s="2" t="s">
        <v>111</v>
      </c>
      <c r="I9" s="66" t="s">
        <v>114</v>
      </c>
    </row>
    <row r="10" spans="1:9" x14ac:dyDescent="0.2">
      <c r="A10" s="3"/>
      <c r="B10" t="s">
        <v>7</v>
      </c>
      <c r="C10" s="9">
        <v>14.2</v>
      </c>
      <c r="D10" s="9">
        <v>13.3</v>
      </c>
      <c r="E10" s="9">
        <v>13</v>
      </c>
      <c r="F10" s="9">
        <v>15.3</v>
      </c>
      <c r="G10" s="9">
        <v>13.2</v>
      </c>
      <c r="H10" s="9">
        <v>15.3</v>
      </c>
      <c r="I10" s="78">
        <v>13.3</v>
      </c>
    </row>
    <row r="11" spans="1:9" x14ac:dyDescent="0.2">
      <c r="A11" s="3"/>
      <c r="B11" t="s">
        <v>11</v>
      </c>
      <c r="C11" s="2" t="s">
        <v>97</v>
      </c>
      <c r="D11" s="2" t="s">
        <v>207</v>
      </c>
      <c r="E11" s="66" t="s">
        <v>231</v>
      </c>
      <c r="F11" s="2" t="s">
        <v>101</v>
      </c>
      <c r="G11" s="2" t="s">
        <v>107</v>
      </c>
      <c r="H11" s="2" t="s">
        <v>112</v>
      </c>
      <c r="I11" s="2" t="s">
        <v>115</v>
      </c>
    </row>
    <row r="12" spans="1:9" x14ac:dyDescent="0.2">
      <c r="A12" s="3"/>
      <c r="B12" t="s">
        <v>7</v>
      </c>
      <c r="C12" s="9">
        <v>15</v>
      </c>
      <c r="D12" s="9">
        <v>14</v>
      </c>
      <c r="E12" s="9">
        <v>13.4</v>
      </c>
      <c r="F12" s="9">
        <v>14.6</v>
      </c>
      <c r="G12" s="9">
        <v>14.6</v>
      </c>
      <c r="H12" s="9">
        <v>0</v>
      </c>
      <c r="I12" s="9">
        <v>14.2</v>
      </c>
    </row>
    <row r="13" spans="1:9" x14ac:dyDescent="0.2">
      <c r="A13" s="3"/>
      <c r="B13" t="s">
        <v>33</v>
      </c>
      <c r="C13" s="8" t="s">
        <v>98</v>
      </c>
      <c r="D13" s="8" t="s">
        <v>211</v>
      </c>
      <c r="E13" s="128" t="s">
        <v>232</v>
      </c>
      <c r="F13" s="8" t="s">
        <v>102</v>
      </c>
      <c r="G13" s="8" t="s">
        <v>108</v>
      </c>
      <c r="H13" s="8"/>
      <c r="I13" s="8" t="s">
        <v>116</v>
      </c>
    </row>
    <row r="14" spans="1:9" x14ac:dyDescent="0.2">
      <c r="A14" s="3"/>
      <c r="B14" t="s">
        <v>7</v>
      </c>
      <c r="C14" s="9">
        <v>15.4</v>
      </c>
      <c r="D14" s="9">
        <v>14</v>
      </c>
      <c r="E14" s="9">
        <v>13.6</v>
      </c>
      <c r="F14" s="9">
        <v>14.2</v>
      </c>
      <c r="G14" s="9">
        <v>13.7</v>
      </c>
      <c r="H14" s="9">
        <v>0</v>
      </c>
      <c r="I14" s="9">
        <v>13.7</v>
      </c>
    </row>
    <row r="15" spans="1:9" x14ac:dyDescent="0.2">
      <c r="A15" s="3"/>
      <c r="B15" t="s">
        <v>34</v>
      </c>
      <c r="C15" s="8"/>
      <c r="D15" s="8" t="s">
        <v>208</v>
      </c>
      <c r="E15" s="128" t="s">
        <v>233</v>
      </c>
      <c r="F15" s="8" t="s">
        <v>103</v>
      </c>
      <c r="G15" s="8" t="s">
        <v>109</v>
      </c>
      <c r="H15" s="8"/>
      <c r="I15" s="8" t="s">
        <v>117</v>
      </c>
    </row>
    <row r="16" spans="1:9" x14ac:dyDescent="0.2">
      <c r="A16" s="3"/>
      <c r="B16" t="s">
        <v>7</v>
      </c>
      <c r="C16" s="9">
        <v>0</v>
      </c>
      <c r="D16" s="9">
        <v>14.5</v>
      </c>
      <c r="E16" s="9">
        <v>14.1</v>
      </c>
      <c r="F16" s="9">
        <v>14.2</v>
      </c>
      <c r="G16" s="9">
        <v>14.8</v>
      </c>
      <c r="H16" s="9">
        <v>0</v>
      </c>
      <c r="I16" s="9">
        <v>14.7</v>
      </c>
    </row>
    <row r="17" spans="1:10" x14ac:dyDescent="0.2">
      <c r="A17" s="3"/>
      <c r="B17" t="s">
        <v>12</v>
      </c>
      <c r="C17" s="9">
        <f t="shared" ref="C17:I17" si="0">C16+C14+C12+C10</f>
        <v>44.599999999999994</v>
      </c>
      <c r="D17" s="9">
        <f t="shared" si="0"/>
        <v>55.8</v>
      </c>
      <c r="E17" s="9">
        <f t="shared" si="0"/>
        <v>54.1</v>
      </c>
      <c r="F17" s="9">
        <f t="shared" si="0"/>
        <v>58.3</v>
      </c>
      <c r="G17" s="9">
        <f t="shared" si="0"/>
        <v>56.3</v>
      </c>
      <c r="H17" s="9">
        <f t="shared" si="0"/>
        <v>15.3</v>
      </c>
      <c r="I17" s="9">
        <f t="shared" si="0"/>
        <v>55.899999999999991</v>
      </c>
    </row>
    <row r="18" spans="1:10" x14ac:dyDescent="0.2">
      <c r="A18" s="3"/>
      <c r="B18" s="6" t="s">
        <v>8</v>
      </c>
      <c r="C18" s="7">
        <v>2</v>
      </c>
      <c r="D18" s="7">
        <v>6</v>
      </c>
      <c r="E18" s="7">
        <v>7</v>
      </c>
      <c r="F18" s="7">
        <v>3</v>
      </c>
      <c r="G18" s="7">
        <v>4</v>
      </c>
      <c r="H18" s="7">
        <v>1</v>
      </c>
      <c r="I18" s="7">
        <v>5</v>
      </c>
    </row>
    <row r="19" spans="1:10" x14ac:dyDescent="0.2">
      <c r="A19" s="3">
        <v>3</v>
      </c>
      <c r="B19" s="4" t="s">
        <v>13</v>
      </c>
    </row>
    <row r="20" spans="1:10" x14ac:dyDescent="0.2">
      <c r="B20" t="s">
        <v>10</v>
      </c>
      <c r="C20" s="2" t="s">
        <v>96</v>
      </c>
      <c r="D20" s="2" t="s">
        <v>209</v>
      </c>
      <c r="E20" s="66" t="s">
        <v>234</v>
      </c>
      <c r="F20" s="2" t="s">
        <v>101</v>
      </c>
      <c r="G20" s="2" t="s">
        <v>106</v>
      </c>
      <c r="H20" s="2" t="s">
        <v>111</v>
      </c>
      <c r="I20" s="2" t="s">
        <v>114</v>
      </c>
    </row>
    <row r="21" spans="1:10" x14ac:dyDescent="0.2">
      <c r="A21" s="3"/>
      <c r="B21" t="s">
        <v>14</v>
      </c>
      <c r="C21" s="8">
        <v>44</v>
      </c>
      <c r="D21" s="8">
        <v>44</v>
      </c>
      <c r="E21" s="8">
        <v>42</v>
      </c>
      <c r="F21" s="8">
        <v>36</v>
      </c>
      <c r="G21" s="8">
        <v>48</v>
      </c>
      <c r="H21" s="8">
        <v>19</v>
      </c>
      <c r="I21" s="8">
        <v>53</v>
      </c>
    </row>
    <row r="22" spans="1:10" x14ac:dyDescent="0.2">
      <c r="A22" s="3"/>
      <c r="B22" t="s">
        <v>11</v>
      </c>
      <c r="C22" s="2" t="s">
        <v>99</v>
      </c>
      <c r="D22" s="2" t="s">
        <v>206</v>
      </c>
      <c r="E22" s="66" t="s">
        <v>233</v>
      </c>
      <c r="F22" s="2" t="s">
        <v>104</v>
      </c>
      <c r="G22" s="2" t="s">
        <v>109</v>
      </c>
      <c r="H22" s="2" t="s">
        <v>112</v>
      </c>
      <c r="I22" s="2" t="s">
        <v>118</v>
      </c>
    </row>
    <row r="23" spans="1:10" x14ac:dyDescent="0.2">
      <c r="A23" s="3"/>
      <c r="B23" t="s">
        <v>14</v>
      </c>
      <c r="C23" s="8">
        <v>38</v>
      </c>
      <c r="D23" s="8">
        <v>41</v>
      </c>
      <c r="E23" s="8">
        <v>44</v>
      </c>
      <c r="F23" s="8">
        <v>25</v>
      </c>
      <c r="G23" s="8">
        <v>37</v>
      </c>
      <c r="H23" s="8">
        <v>26</v>
      </c>
      <c r="I23" s="8">
        <v>48</v>
      </c>
    </row>
    <row r="24" spans="1:10" x14ac:dyDescent="0.2">
      <c r="A24" s="3"/>
      <c r="B24" t="s">
        <v>33</v>
      </c>
      <c r="C24" s="8" t="s">
        <v>97</v>
      </c>
      <c r="D24" s="8" t="s">
        <v>210</v>
      </c>
      <c r="E24" s="128" t="s">
        <v>235</v>
      </c>
      <c r="F24" s="8" t="s">
        <v>100</v>
      </c>
      <c r="G24" s="8" t="s">
        <v>110</v>
      </c>
      <c r="H24" s="8" t="s">
        <v>113</v>
      </c>
      <c r="I24" s="205" t="s">
        <v>116</v>
      </c>
      <c r="J24" s="205" t="s">
        <v>307</v>
      </c>
    </row>
    <row r="25" spans="1:10" x14ac:dyDescent="0.2">
      <c r="A25" s="3"/>
      <c r="B25" t="s">
        <v>14</v>
      </c>
      <c r="C25" s="8">
        <v>32</v>
      </c>
      <c r="D25" s="8">
        <v>50</v>
      </c>
      <c r="E25" s="8">
        <v>38</v>
      </c>
      <c r="F25" s="8">
        <v>39</v>
      </c>
      <c r="G25" s="8">
        <v>33</v>
      </c>
      <c r="H25" s="8">
        <v>32</v>
      </c>
      <c r="I25" s="205">
        <v>42</v>
      </c>
      <c r="J25" s="204"/>
    </row>
    <row r="26" spans="1:10" x14ac:dyDescent="0.2">
      <c r="A26" s="3"/>
      <c r="B26" t="s">
        <v>34</v>
      </c>
      <c r="C26" s="8"/>
      <c r="D26" s="8" t="s">
        <v>211</v>
      </c>
      <c r="E26" s="128" t="s">
        <v>236</v>
      </c>
      <c r="F26" s="8" t="s">
        <v>105</v>
      </c>
      <c r="G26" s="8"/>
      <c r="H26" s="8"/>
      <c r="I26" s="128" t="s">
        <v>117</v>
      </c>
    </row>
    <row r="27" spans="1:10" x14ac:dyDescent="0.2">
      <c r="A27" s="3"/>
      <c r="B27" t="s">
        <v>14</v>
      </c>
      <c r="C27" s="8">
        <v>0</v>
      </c>
      <c r="D27" s="8">
        <v>43</v>
      </c>
      <c r="E27" s="8">
        <v>44</v>
      </c>
      <c r="F27" s="8">
        <v>27</v>
      </c>
      <c r="G27" s="8">
        <v>0</v>
      </c>
      <c r="H27" s="8">
        <v>0</v>
      </c>
      <c r="I27" s="8">
        <v>42</v>
      </c>
    </row>
    <row r="28" spans="1:10" x14ac:dyDescent="0.2">
      <c r="A28" s="3"/>
      <c r="B28" t="s">
        <v>15</v>
      </c>
      <c r="C28" s="8">
        <f>C23+C21+C25+C27</f>
        <v>114</v>
      </c>
      <c r="D28" s="8">
        <f t="shared" ref="D28:I28" si="1">D23+D21+D25+D27</f>
        <v>178</v>
      </c>
      <c r="E28" s="8">
        <f t="shared" si="1"/>
        <v>168</v>
      </c>
      <c r="F28" s="8">
        <f t="shared" si="1"/>
        <v>127</v>
      </c>
      <c r="G28" s="8">
        <f t="shared" si="1"/>
        <v>118</v>
      </c>
      <c r="H28" s="8">
        <f t="shared" si="1"/>
        <v>77</v>
      </c>
      <c r="I28" s="8">
        <f t="shared" si="1"/>
        <v>185</v>
      </c>
    </row>
    <row r="29" spans="1:10" x14ac:dyDescent="0.2">
      <c r="A29" s="3"/>
      <c r="B29" s="6" t="s">
        <v>8</v>
      </c>
      <c r="C29" s="7">
        <v>2</v>
      </c>
      <c r="D29" s="7">
        <v>6</v>
      </c>
      <c r="E29" s="7">
        <v>5</v>
      </c>
      <c r="F29" s="7">
        <v>4</v>
      </c>
      <c r="G29" s="7">
        <v>3</v>
      </c>
      <c r="H29" s="7">
        <v>1</v>
      </c>
      <c r="I29" s="7">
        <v>7</v>
      </c>
    </row>
    <row r="30" spans="1:10" x14ac:dyDescent="0.2">
      <c r="A30" s="3">
        <v>4</v>
      </c>
      <c r="B30" s="4" t="s">
        <v>57</v>
      </c>
    </row>
    <row r="31" spans="1:10" x14ac:dyDescent="0.2">
      <c r="B31" t="s">
        <v>10</v>
      </c>
      <c r="C31" s="2" t="s">
        <v>96</v>
      </c>
      <c r="D31" s="2" t="s">
        <v>207</v>
      </c>
      <c r="E31" s="66" t="s">
        <v>230</v>
      </c>
      <c r="F31" s="66" t="s">
        <v>104</v>
      </c>
      <c r="G31" s="66" t="s">
        <v>110</v>
      </c>
      <c r="H31" s="2" t="s">
        <v>111</v>
      </c>
      <c r="I31" s="2" t="s">
        <v>269</v>
      </c>
    </row>
    <row r="32" spans="1:10" x14ac:dyDescent="0.2">
      <c r="A32" s="3"/>
      <c r="B32" t="s">
        <v>16</v>
      </c>
      <c r="C32" s="8">
        <v>34</v>
      </c>
      <c r="D32" s="8">
        <v>40</v>
      </c>
      <c r="E32" s="8">
        <v>39</v>
      </c>
      <c r="F32" s="8">
        <v>27</v>
      </c>
      <c r="G32" s="8">
        <v>28</v>
      </c>
      <c r="H32" s="8">
        <v>25</v>
      </c>
      <c r="I32" s="8">
        <v>30</v>
      </c>
    </row>
    <row r="33" spans="1:10" x14ac:dyDescent="0.2">
      <c r="A33" s="3"/>
      <c r="B33" t="s">
        <v>11</v>
      </c>
      <c r="C33" s="2" t="s">
        <v>98</v>
      </c>
      <c r="D33" s="2" t="s">
        <v>210</v>
      </c>
      <c r="E33" s="66" t="s">
        <v>237</v>
      </c>
      <c r="F33" s="2" t="s">
        <v>105</v>
      </c>
      <c r="H33" s="2" t="s">
        <v>113</v>
      </c>
      <c r="I33" s="202" t="s">
        <v>119</v>
      </c>
      <c r="J33" s="202" t="s">
        <v>307</v>
      </c>
    </row>
    <row r="34" spans="1:10" x14ac:dyDescent="0.2">
      <c r="A34" s="3"/>
      <c r="B34" t="s">
        <v>16</v>
      </c>
      <c r="C34" s="8">
        <v>30</v>
      </c>
      <c r="D34" s="8">
        <v>39</v>
      </c>
      <c r="E34" s="8">
        <v>39</v>
      </c>
      <c r="F34" s="8">
        <v>32</v>
      </c>
      <c r="G34" s="8">
        <v>0</v>
      </c>
      <c r="H34" s="8">
        <v>28</v>
      </c>
      <c r="I34" s="205">
        <v>29</v>
      </c>
      <c r="J34" s="204"/>
    </row>
    <row r="35" spans="1:10" x14ac:dyDescent="0.2">
      <c r="A35" s="3"/>
      <c r="B35" t="s">
        <v>17</v>
      </c>
      <c r="C35" s="8">
        <f t="shared" ref="C35:I35" si="2">C34+C32</f>
        <v>64</v>
      </c>
      <c r="D35" s="8">
        <f t="shared" si="2"/>
        <v>79</v>
      </c>
      <c r="E35" s="8">
        <f t="shared" si="2"/>
        <v>78</v>
      </c>
      <c r="F35" s="8">
        <f t="shared" si="2"/>
        <v>59</v>
      </c>
      <c r="G35" s="8">
        <f t="shared" si="2"/>
        <v>28</v>
      </c>
      <c r="H35" s="8">
        <f t="shared" si="2"/>
        <v>53</v>
      </c>
      <c r="I35" s="8">
        <f t="shared" si="2"/>
        <v>59</v>
      </c>
    </row>
    <row r="36" spans="1:10" x14ac:dyDescent="0.2">
      <c r="A36" s="3"/>
      <c r="B36" s="6" t="s">
        <v>8</v>
      </c>
      <c r="C36" s="7">
        <v>5</v>
      </c>
      <c r="D36" s="7">
        <v>7</v>
      </c>
      <c r="E36" s="7">
        <v>6</v>
      </c>
      <c r="F36" s="7">
        <v>4</v>
      </c>
      <c r="G36" s="7">
        <v>1</v>
      </c>
      <c r="H36" s="7">
        <v>2</v>
      </c>
      <c r="I36" s="7">
        <v>4</v>
      </c>
    </row>
    <row r="37" spans="1:10" x14ac:dyDescent="0.2">
      <c r="A37" s="3">
        <v>5</v>
      </c>
      <c r="B37" s="4" t="s">
        <v>18</v>
      </c>
    </row>
    <row r="38" spans="1:10" x14ac:dyDescent="0.2">
      <c r="B38" t="s">
        <v>10</v>
      </c>
      <c r="C38" s="66" t="s">
        <v>99</v>
      </c>
      <c r="D38" s="2" t="s">
        <v>210</v>
      </c>
      <c r="E38" s="66" t="s">
        <v>230</v>
      </c>
      <c r="F38" s="2" t="s">
        <v>105</v>
      </c>
      <c r="G38" s="2" t="s">
        <v>106</v>
      </c>
      <c r="H38" s="2" t="s">
        <v>112</v>
      </c>
      <c r="I38" s="2" t="s">
        <v>114</v>
      </c>
    </row>
    <row r="39" spans="1:10" x14ac:dyDescent="0.2">
      <c r="A39" s="3"/>
      <c r="B39" t="s">
        <v>7</v>
      </c>
      <c r="C39" s="9">
        <v>44.9</v>
      </c>
      <c r="D39" s="9">
        <v>43.2</v>
      </c>
      <c r="E39" s="9">
        <v>43.2</v>
      </c>
      <c r="F39" s="9">
        <v>45.1</v>
      </c>
      <c r="G39" s="9">
        <v>44</v>
      </c>
      <c r="H39" s="9">
        <v>54.6</v>
      </c>
      <c r="I39" s="9">
        <v>41.8</v>
      </c>
    </row>
    <row r="40" spans="1:10" x14ac:dyDescent="0.2">
      <c r="A40" s="3"/>
      <c r="B40" t="s">
        <v>11</v>
      </c>
      <c r="C40" s="2" t="s">
        <v>98</v>
      </c>
      <c r="D40" s="2" t="s">
        <v>209</v>
      </c>
      <c r="E40" s="66" t="s">
        <v>232</v>
      </c>
      <c r="G40" s="66" t="s">
        <v>102</v>
      </c>
      <c r="H40" s="2" t="s">
        <v>113</v>
      </c>
      <c r="I40" s="2" t="s">
        <v>115</v>
      </c>
    </row>
    <row r="41" spans="1:10" x14ac:dyDescent="0.2">
      <c r="A41" s="3"/>
      <c r="B41" t="s">
        <v>7</v>
      </c>
      <c r="C41" s="9">
        <v>49.1</v>
      </c>
      <c r="D41" s="9">
        <v>42.3</v>
      </c>
      <c r="E41" s="9">
        <v>41.9</v>
      </c>
      <c r="F41" s="9">
        <v>0</v>
      </c>
      <c r="G41" s="9">
        <v>43.3</v>
      </c>
      <c r="H41" s="9">
        <v>47</v>
      </c>
      <c r="I41" s="9">
        <v>43.2</v>
      </c>
    </row>
    <row r="42" spans="1:10" x14ac:dyDescent="0.2">
      <c r="A42" s="3"/>
      <c r="B42" t="s">
        <v>12</v>
      </c>
      <c r="C42" s="9">
        <f t="shared" ref="C42:I42" si="3">C41+C39</f>
        <v>94</v>
      </c>
      <c r="D42" s="9">
        <f t="shared" si="3"/>
        <v>85.5</v>
      </c>
      <c r="E42" s="9">
        <f t="shared" si="3"/>
        <v>85.1</v>
      </c>
      <c r="F42" s="9">
        <f t="shared" si="3"/>
        <v>45.1</v>
      </c>
      <c r="G42" s="9">
        <f t="shared" si="3"/>
        <v>87.3</v>
      </c>
      <c r="H42" s="9">
        <f t="shared" si="3"/>
        <v>101.6</v>
      </c>
      <c r="I42" s="9">
        <f t="shared" si="3"/>
        <v>85</v>
      </c>
    </row>
    <row r="43" spans="1:10" x14ac:dyDescent="0.2">
      <c r="A43" s="3"/>
      <c r="B43" s="6" t="s">
        <v>8</v>
      </c>
      <c r="C43" s="7">
        <v>3</v>
      </c>
      <c r="D43" s="7">
        <v>5</v>
      </c>
      <c r="E43" s="7">
        <v>6</v>
      </c>
      <c r="F43" s="7">
        <v>1</v>
      </c>
      <c r="G43" s="7">
        <v>4</v>
      </c>
      <c r="H43" s="7">
        <v>2</v>
      </c>
      <c r="I43" s="7">
        <v>7</v>
      </c>
    </row>
    <row r="44" spans="1:10" x14ac:dyDescent="0.2">
      <c r="A44" s="3">
        <v>6</v>
      </c>
      <c r="B44" s="4" t="s">
        <v>63</v>
      </c>
    </row>
    <row r="45" spans="1:10" x14ac:dyDescent="0.2">
      <c r="B45" t="s">
        <v>10</v>
      </c>
      <c r="C45" s="2" t="s">
        <v>99</v>
      </c>
      <c r="D45" s="2" t="s">
        <v>211</v>
      </c>
      <c r="E45" s="66" t="s">
        <v>234</v>
      </c>
      <c r="F45" s="2" t="s">
        <v>101</v>
      </c>
      <c r="G45" s="2" t="s">
        <v>107</v>
      </c>
      <c r="I45" s="66" t="s">
        <v>118</v>
      </c>
    </row>
    <row r="46" spans="1:10" x14ac:dyDescent="0.2">
      <c r="A46" s="3"/>
      <c r="B46" t="s">
        <v>16</v>
      </c>
      <c r="C46" s="9">
        <v>4.3499999999999996</v>
      </c>
      <c r="D46" s="9">
        <v>5.75</v>
      </c>
      <c r="E46" s="9">
        <v>4.84</v>
      </c>
      <c r="F46" s="9">
        <v>4.5999999999999996</v>
      </c>
      <c r="G46" s="9">
        <v>3.85</v>
      </c>
      <c r="H46" s="9">
        <v>0</v>
      </c>
      <c r="I46" s="78">
        <v>5.07</v>
      </c>
    </row>
    <row r="47" spans="1:10" x14ac:dyDescent="0.2">
      <c r="A47" s="3"/>
      <c r="B47" t="s">
        <v>11</v>
      </c>
      <c r="C47" s="66" t="s">
        <v>97</v>
      </c>
      <c r="D47" s="2" t="s">
        <v>207</v>
      </c>
      <c r="E47" s="66" t="s">
        <v>231</v>
      </c>
      <c r="F47" s="2" t="s">
        <v>103</v>
      </c>
      <c r="G47" s="2" t="s">
        <v>108</v>
      </c>
      <c r="I47" s="202" t="s">
        <v>115</v>
      </c>
      <c r="J47" s="202" t="s">
        <v>307</v>
      </c>
    </row>
    <row r="48" spans="1:10" x14ac:dyDescent="0.2">
      <c r="A48" s="3"/>
      <c r="B48" t="s">
        <v>16</v>
      </c>
      <c r="C48" s="9">
        <v>3.84</v>
      </c>
      <c r="D48" s="9">
        <v>5.25</v>
      </c>
      <c r="E48" s="9">
        <v>5.0599999999999996</v>
      </c>
      <c r="F48" s="9">
        <v>4.8899999999999997</v>
      </c>
      <c r="G48" s="9">
        <v>5.01</v>
      </c>
      <c r="H48" s="9">
        <v>0</v>
      </c>
      <c r="I48" s="203">
        <v>5.17</v>
      </c>
      <c r="J48" s="204"/>
    </row>
    <row r="49" spans="1:10" x14ac:dyDescent="0.2">
      <c r="A49" s="3"/>
      <c r="B49" t="s">
        <v>17</v>
      </c>
      <c r="C49" s="9">
        <f t="shared" ref="C49:I49" si="4">C48+C46</f>
        <v>8.19</v>
      </c>
      <c r="D49" s="9">
        <f t="shared" si="4"/>
        <v>11</v>
      </c>
      <c r="E49" s="9">
        <f t="shared" si="4"/>
        <v>9.8999999999999986</v>
      </c>
      <c r="F49" s="9">
        <f t="shared" si="4"/>
        <v>9.4899999999999984</v>
      </c>
      <c r="G49" s="9">
        <f t="shared" si="4"/>
        <v>8.86</v>
      </c>
      <c r="H49" s="9">
        <f t="shared" si="4"/>
        <v>0</v>
      </c>
      <c r="I49" s="9">
        <f t="shared" si="4"/>
        <v>10.24</v>
      </c>
    </row>
    <row r="50" spans="1:10" x14ac:dyDescent="0.2">
      <c r="A50" s="3"/>
      <c r="B50" s="6" t="s">
        <v>8</v>
      </c>
      <c r="C50" s="7">
        <v>2</v>
      </c>
      <c r="D50" s="7">
        <v>7</v>
      </c>
      <c r="E50" s="7">
        <v>5</v>
      </c>
      <c r="F50" s="7">
        <v>4</v>
      </c>
      <c r="G50" s="7">
        <v>3</v>
      </c>
      <c r="H50" s="7">
        <v>0</v>
      </c>
      <c r="I50" s="7">
        <v>6</v>
      </c>
    </row>
    <row r="51" spans="1:10" x14ac:dyDescent="0.2">
      <c r="A51" s="3">
        <v>7</v>
      </c>
      <c r="B51" s="4" t="s">
        <v>19</v>
      </c>
      <c r="C51" s="4"/>
    </row>
    <row r="52" spans="1:10" x14ac:dyDescent="0.2">
      <c r="B52" t="s">
        <v>65</v>
      </c>
      <c r="C52" s="5">
        <v>60.7</v>
      </c>
      <c r="D52" s="5">
        <v>56.3</v>
      </c>
      <c r="E52" s="5">
        <v>53.6</v>
      </c>
      <c r="F52" s="5">
        <v>59.1</v>
      </c>
      <c r="G52" s="5">
        <v>58.8</v>
      </c>
      <c r="H52" s="5">
        <v>0</v>
      </c>
      <c r="I52" s="5">
        <v>54.1</v>
      </c>
    </row>
    <row r="53" spans="1:10" x14ac:dyDescent="0.2">
      <c r="A53" s="3"/>
      <c r="B53" t="s">
        <v>66</v>
      </c>
      <c r="C53" s="5">
        <v>0</v>
      </c>
      <c r="D53" s="5">
        <v>0</v>
      </c>
      <c r="E53" s="5">
        <v>57</v>
      </c>
      <c r="F53" s="5">
        <v>0</v>
      </c>
      <c r="G53" s="5">
        <v>0</v>
      </c>
      <c r="H53" s="5">
        <v>0</v>
      </c>
      <c r="I53" s="5">
        <v>58.1</v>
      </c>
      <c r="J53" s="5"/>
    </row>
    <row r="54" spans="1:10" x14ac:dyDescent="0.2">
      <c r="A54" s="3"/>
      <c r="B54" t="s">
        <v>12</v>
      </c>
      <c r="C54" s="69">
        <f t="shared" ref="C54:I54" si="5">C52+C53</f>
        <v>60.7</v>
      </c>
      <c r="D54" s="69">
        <f t="shared" si="5"/>
        <v>56.3</v>
      </c>
      <c r="E54" s="69">
        <f t="shared" si="5"/>
        <v>110.6</v>
      </c>
      <c r="F54" s="69">
        <f t="shared" si="5"/>
        <v>59.1</v>
      </c>
      <c r="G54" s="69">
        <f t="shared" si="5"/>
        <v>58.8</v>
      </c>
      <c r="H54" s="69">
        <f t="shared" si="5"/>
        <v>0</v>
      </c>
      <c r="I54" s="69">
        <f t="shared" si="5"/>
        <v>112.2</v>
      </c>
    </row>
    <row r="55" spans="1:10" x14ac:dyDescent="0.2">
      <c r="A55" s="3"/>
      <c r="B55" s="13" t="s">
        <v>8</v>
      </c>
      <c r="C55" s="7">
        <v>2</v>
      </c>
      <c r="D55" s="7">
        <v>5</v>
      </c>
      <c r="E55" s="7">
        <v>7</v>
      </c>
      <c r="F55" s="7">
        <v>3</v>
      </c>
      <c r="G55" s="7">
        <v>4</v>
      </c>
      <c r="H55" s="7">
        <v>0</v>
      </c>
      <c r="I55" s="7">
        <v>6</v>
      </c>
    </row>
    <row r="58" spans="1:10" x14ac:dyDescent="0.2">
      <c r="B58" s="6" t="s">
        <v>20</v>
      </c>
      <c r="C58" s="11">
        <f t="shared" ref="C58:I58" si="6">C55+C50+C43+C36+C29+C18+C7</f>
        <v>16</v>
      </c>
      <c r="D58" s="11">
        <f t="shared" si="6"/>
        <v>42</v>
      </c>
      <c r="E58" s="11">
        <f>E55+E50+E43+E36+E29+E18+E7</f>
        <v>41</v>
      </c>
      <c r="F58" s="11">
        <f>F55+F50+F43+F36+F29+F18+F7</f>
        <v>22</v>
      </c>
      <c r="G58" s="11">
        <f t="shared" si="6"/>
        <v>24</v>
      </c>
      <c r="H58" s="11">
        <f t="shared" si="6"/>
        <v>6</v>
      </c>
      <c r="I58" s="11">
        <f t="shared" si="6"/>
        <v>42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31"/>
  <sheetViews>
    <sheetView topLeftCell="A7" workbookViewId="0">
      <selection activeCell="B4" sqref="B4"/>
    </sheetView>
  </sheetViews>
  <sheetFormatPr defaultRowHeight="12.75" x14ac:dyDescent="0.2"/>
  <cols>
    <col min="1" max="1" width="11.5703125" customWidth="1"/>
    <col min="2" max="4" width="10.7109375" style="2" customWidth="1"/>
    <col min="5" max="5" width="11.5703125" style="2" customWidth="1"/>
    <col min="6" max="8" width="10.7109375" style="2" customWidth="1"/>
  </cols>
  <sheetData>
    <row r="2" spans="1:8" ht="18" x14ac:dyDescent="0.25">
      <c r="A2" s="17" t="s">
        <v>53</v>
      </c>
      <c r="B2" s="17"/>
      <c r="C2" s="17"/>
      <c r="D2" s="17"/>
      <c r="E2" s="17"/>
      <c r="F2" s="17"/>
      <c r="G2" s="17"/>
      <c r="H2" s="17"/>
    </row>
    <row r="4" spans="1:8" x14ac:dyDescent="0.2">
      <c r="A4" s="1" t="s">
        <v>64</v>
      </c>
      <c r="B4" s="1" t="str">
        <f>'Boys U11'!C2</f>
        <v>Ploughley Sports, Centre Bicester</v>
      </c>
      <c r="C4" s="1"/>
      <c r="D4" s="1"/>
      <c r="E4" s="1"/>
      <c r="F4" s="33" t="str">
        <f>'Boys U11'!G2</f>
        <v xml:space="preserve">Date - </v>
      </c>
      <c r="G4" s="58" t="str">
        <f>'Boys U11'!H2</f>
        <v>14th October 2018</v>
      </c>
    </row>
    <row r="5" spans="1:8" x14ac:dyDescent="0.2">
      <c r="A5" s="33"/>
      <c r="B5" s="3"/>
      <c r="C5" s="3"/>
      <c r="D5" s="3"/>
      <c r="E5" s="3"/>
      <c r="F5" s="3"/>
      <c r="G5" s="3"/>
      <c r="H5" s="3"/>
    </row>
    <row r="6" spans="1:8" x14ac:dyDescent="0.2">
      <c r="B6" s="3"/>
      <c r="C6" s="33"/>
      <c r="H6" s="33"/>
    </row>
    <row r="8" spans="1:8" x14ac:dyDescent="0.2">
      <c r="A8" s="4" t="s">
        <v>54</v>
      </c>
      <c r="B8" s="3" t="str">
        <f>'Boys U11'!C4</f>
        <v>Abingdon</v>
      </c>
      <c r="C8" s="3" t="str">
        <f>'Boys U11'!D4</f>
        <v>Banbury</v>
      </c>
      <c r="D8" s="3" t="str">
        <f>'Boys U11'!E4</f>
        <v>Bicester</v>
      </c>
      <c r="E8" s="3" t="str">
        <f>'Boys U11'!F4</f>
        <v>Oxford</v>
      </c>
      <c r="F8" s="3" t="str">
        <f>'Boys U11'!G4</f>
        <v>Radley</v>
      </c>
      <c r="G8" s="3" t="str">
        <f>'Boys U11'!H4</f>
        <v>White Horse</v>
      </c>
      <c r="H8" s="3" t="str">
        <f>'Boys U11'!I4</f>
        <v>Witney</v>
      </c>
    </row>
    <row r="9" spans="1:8" x14ac:dyDescent="0.2">
      <c r="A9" s="34"/>
    </row>
    <row r="10" spans="1:8" x14ac:dyDescent="0.2">
      <c r="A10" s="4" t="s">
        <v>49</v>
      </c>
    </row>
    <row r="11" spans="1:8" x14ac:dyDescent="0.2">
      <c r="A11" t="s">
        <v>47</v>
      </c>
      <c r="B11" s="8">
        <f>'Boys U11'!C58</f>
        <v>16</v>
      </c>
      <c r="C11" s="8">
        <f>'Boys U11'!D58</f>
        <v>42</v>
      </c>
      <c r="D11" s="8">
        <f>'Boys U11'!E58</f>
        <v>41</v>
      </c>
      <c r="E11" s="8">
        <f>'Boys U11'!F58</f>
        <v>22</v>
      </c>
      <c r="F11" s="8">
        <f>'Boys U11'!G58</f>
        <v>24</v>
      </c>
      <c r="G11" s="8">
        <f>'Boys U11'!H58</f>
        <v>6</v>
      </c>
      <c r="H11" s="8">
        <f>'Boys U11'!I58</f>
        <v>42</v>
      </c>
    </row>
    <row r="12" spans="1:8" x14ac:dyDescent="0.2">
      <c r="A12" t="s">
        <v>48</v>
      </c>
      <c r="B12" s="8">
        <f>'Girls U11'!C58</f>
        <v>27</v>
      </c>
      <c r="C12" s="8">
        <f>'Girls U11'!D58</f>
        <v>26</v>
      </c>
      <c r="D12" s="8">
        <f>'Girls U11'!E58</f>
        <v>45</v>
      </c>
      <c r="E12" s="8">
        <f>'Girls U11'!F58</f>
        <v>21</v>
      </c>
      <c r="F12" s="8">
        <f>'Girls U11'!G58</f>
        <v>12</v>
      </c>
      <c r="G12" s="8">
        <f>'Girls U11'!H58</f>
        <v>26</v>
      </c>
      <c r="H12" s="8">
        <f>'Girls U11'!I58</f>
        <v>38</v>
      </c>
    </row>
    <row r="13" spans="1:8" x14ac:dyDescent="0.2">
      <c r="A13" s="29" t="s">
        <v>50</v>
      </c>
      <c r="B13" s="68">
        <f>SUM(B11:B12)</f>
        <v>43</v>
      </c>
      <c r="C13" s="68">
        <f t="shared" ref="C13:H13" si="0">SUM(C11:C12)</f>
        <v>68</v>
      </c>
      <c r="D13" s="68">
        <f t="shared" si="0"/>
        <v>86</v>
      </c>
      <c r="E13" s="68">
        <f t="shared" si="0"/>
        <v>43</v>
      </c>
      <c r="F13" s="68">
        <f t="shared" si="0"/>
        <v>36</v>
      </c>
      <c r="G13" s="68">
        <f t="shared" si="0"/>
        <v>32</v>
      </c>
      <c r="H13" s="68">
        <f t="shared" si="0"/>
        <v>80</v>
      </c>
    </row>
    <row r="14" spans="1:8" x14ac:dyDescent="0.2">
      <c r="B14" s="8"/>
      <c r="C14" s="8"/>
      <c r="D14" s="8"/>
      <c r="E14" s="8"/>
      <c r="F14" s="8"/>
      <c r="G14" s="8"/>
      <c r="H14" s="8"/>
    </row>
    <row r="15" spans="1:8" x14ac:dyDescent="0.2">
      <c r="A15" s="35" t="s">
        <v>55</v>
      </c>
      <c r="B15" s="36">
        <f>RANK(B13,$B13:$H13,0)</f>
        <v>4</v>
      </c>
      <c r="C15" s="36">
        <f t="shared" ref="C15:H15" si="1">RANK(C13,$B13:$H13,0)</f>
        <v>3</v>
      </c>
      <c r="D15" s="36">
        <f t="shared" si="1"/>
        <v>1</v>
      </c>
      <c r="E15" s="36">
        <f t="shared" si="1"/>
        <v>4</v>
      </c>
      <c r="F15" s="36">
        <f t="shared" si="1"/>
        <v>6</v>
      </c>
      <c r="G15" s="36">
        <f t="shared" si="1"/>
        <v>7</v>
      </c>
      <c r="H15" s="36">
        <f t="shared" si="1"/>
        <v>2</v>
      </c>
    </row>
    <row r="16" spans="1:8" x14ac:dyDescent="0.2">
      <c r="A16" s="155"/>
      <c r="B16" s="14"/>
      <c r="C16" s="14"/>
      <c r="D16" s="14"/>
      <c r="E16" s="14"/>
      <c r="F16" s="14"/>
      <c r="G16" s="14"/>
      <c r="H16" s="14"/>
    </row>
    <row r="17" spans="1:8" x14ac:dyDescent="0.2">
      <c r="A17" s="4" t="s">
        <v>51</v>
      </c>
    </row>
    <row r="18" spans="1:8" x14ac:dyDescent="0.2">
      <c r="A18" t="s">
        <v>47</v>
      </c>
      <c r="B18" s="8">
        <f>'Boys U13'!C50</f>
        <v>19</v>
      </c>
      <c r="C18" s="8">
        <f>'Boys U13'!D50</f>
        <v>24</v>
      </c>
      <c r="D18" s="8">
        <f>'Boys U13'!E50</f>
        <v>45</v>
      </c>
      <c r="E18" s="8">
        <f>'Boys U13'!F50</f>
        <v>22</v>
      </c>
      <c r="F18" s="8">
        <f>'Boys U13'!G50</f>
        <v>0</v>
      </c>
      <c r="G18" s="8">
        <f>'Boys U13'!H50</f>
        <v>13</v>
      </c>
      <c r="H18" s="8">
        <f>'Boys U13'!I50</f>
        <v>36</v>
      </c>
    </row>
    <row r="19" spans="1:8" x14ac:dyDescent="0.2">
      <c r="A19" t="s">
        <v>48</v>
      </c>
      <c r="B19" s="8">
        <f>'Girls U13'!C51</f>
        <v>25</v>
      </c>
      <c r="C19" s="8">
        <f>'Girls U13'!D51</f>
        <v>31</v>
      </c>
      <c r="D19" s="8">
        <f>'Girls U13'!E51</f>
        <v>43</v>
      </c>
      <c r="E19" s="8">
        <f>'Girls U13'!F51</f>
        <v>39</v>
      </c>
      <c r="F19" s="8">
        <f>'Girls U13'!G51</f>
        <v>12</v>
      </c>
      <c r="G19" s="8">
        <f>'Girls U13'!H51</f>
        <v>10</v>
      </c>
      <c r="H19" s="8">
        <f>'Girls U13'!I51</f>
        <v>45</v>
      </c>
    </row>
    <row r="20" spans="1:8" x14ac:dyDescent="0.2">
      <c r="A20" s="29" t="s">
        <v>50</v>
      </c>
      <c r="B20" s="68">
        <f>SUM(B18:B19)</f>
        <v>44</v>
      </c>
      <c r="C20" s="68">
        <f t="shared" ref="C20:H20" si="2">SUM(C18:C19)</f>
        <v>55</v>
      </c>
      <c r="D20" s="68">
        <f t="shared" si="2"/>
        <v>88</v>
      </c>
      <c r="E20" s="68">
        <f t="shared" si="2"/>
        <v>61</v>
      </c>
      <c r="F20" s="68">
        <f t="shared" si="2"/>
        <v>12</v>
      </c>
      <c r="G20" s="68">
        <f t="shared" si="2"/>
        <v>23</v>
      </c>
      <c r="H20" s="68">
        <f t="shared" si="2"/>
        <v>81</v>
      </c>
    </row>
    <row r="21" spans="1:8" x14ac:dyDescent="0.2">
      <c r="B21" s="8"/>
      <c r="C21" s="8"/>
      <c r="D21" s="8"/>
      <c r="E21" s="8"/>
      <c r="F21" s="8"/>
      <c r="G21" s="8"/>
      <c r="H21" s="8"/>
    </row>
    <row r="22" spans="1:8" x14ac:dyDescent="0.2">
      <c r="A22" s="35" t="s">
        <v>55</v>
      </c>
      <c r="B22" s="36">
        <f t="shared" ref="B22:H22" si="3">RANK(B20,$B20:$H20,0)</f>
        <v>5</v>
      </c>
      <c r="C22" s="36">
        <f t="shared" si="3"/>
        <v>4</v>
      </c>
      <c r="D22" s="36">
        <f t="shared" si="3"/>
        <v>1</v>
      </c>
      <c r="E22" s="36">
        <f t="shared" si="3"/>
        <v>3</v>
      </c>
      <c r="F22" s="36">
        <f t="shared" si="3"/>
        <v>7</v>
      </c>
      <c r="G22" s="36">
        <f t="shared" si="3"/>
        <v>6</v>
      </c>
      <c r="H22" s="36">
        <f t="shared" si="3"/>
        <v>2</v>
      </c>
    </row>
    <row r="24" spans="1:8" x14ac:dyDescent="0.2">
      <c r="A24" s="4" t="s">
        <v>52</v>
      </c>
      <c r="B24" s="8"/>
      <c r="C24" s="8"/>
      <c r="D24" s="8"/>
      <c r="E24" s="8"/>
      <c r="F24" s="8"/>
      <c r="G24" s="8"/>
      <c r="H24" s="8"/>
    </row>
    <row r="25" spans="1:8" x14ac:dyDescent="0.2">
      <c r="A25" s="4" t="s">
        <v>47</v>
      </c>
      <c r="B25" s="68">
        <f>'Results by event'!C49</f>
        <v>42</v>
      </c>
      <c r="C25" s="68">
        <f>'Results by event'!D49</f>
        <v>83</v>
      </c>
      <c r="D25" s="68">
        <f>'Results by event'!E49</f>
        <v>239</v>
      </c>
      <c r="E25" s="68">
        <f>'Results by event'!F49</f>
        <v>0</v>
      </c>
      <c r="F25" s="68">
        <f>'Results by event'!G49</f>
        <v>0</v>
      </c>
      <c r="G25" s="68">
        <f>'Results by event'!H49</f>
        <v>0</v>
      </c>
      <c r="H25" s="68">
        <f>'Results by event'!I49</f>
        <v>215</v>
      </c>
    </row>
    <row r="26" spans="1:8" x14ac:dyDescent="0.2">
      <c r="A26" s="29"/>
      <c r="B26" s="37"/>
      <c r="C26" s="37"/>
      <c r="D26" s="37"/>
      <c r="E26" s="37"/>
      <c r="F26" s="37"/>
      <c r="G26" s="37"/>
      <c r="H26" s="37"/>
    </row>
    <row r="27" spans="1:8" x14ac:dyDescent="0.2">
      <c r="A27" s="35" t="s">
        <v>55</v>
      </c>
      <c r="B27" s="36">
        <f t="shared" ref="B27:H27" si="4">RANK(B25,$B25:$H25,0)</f>
        <v>4</v>
      </c>
      <c r="C27" s="36">
        <f t="shared" si="4"/>
        <v>3</v>
      </c>
      <c r="D27" s="36">
        <f t="shared" si="4"/>
        <v>1</v>
      </c>
      <c r="E27" s="36">
        <f t="shared" si="4"/>
        <v>5</v>
      </c>
      <c r="F27" s="36">
        <f t="shared" si="4"/>
        <v>5</v>
      </c>
      <c r="G27" s="36">
        <f t="shared" si="4"/>
        <v>5</v>
      </c>
      <c r="H27" s="36">
        <f t="shared" si="4"/>
        <v>2</v>
      </c>
    </row>
    <row r="28" spans="1:8" x14ac:dyDescent="0.2">
      <c r="B28" s="8"/>
      <c r="C28" s="8"/>
      <c r="D28" s="8"/>
      <c r="E28" s="8"/>
      <c r="F28" s="8"/>
      <c r="G28" s="8"/>
      <c r="H28" s="8"/>
    </row>
    <row r="29" spans="1:8" x14ac:dyDescent="0.2">
      <c r="A29" s="4" t="s">
        <v>48</v>
      </c>
      <c r="B29" s="68">
        <f>'Results by event'!C52</f>
        <v>53</v>
      </c>
      <c r="C29" s="68">
        <f>'Results by event'!D52</f>
        <v>182</v>
      </c>
      <c r="D29" s="68">
        <f>'Results by event'!E52</f>
        <v>213</v>
      </c>
      <c r="E29" s="68">
        <f>'Results by event'!F52</f>
        <v>0</v>
      </c>
      <c r="F29" s="68">
        <f>'Results by event'!G52</f>
        <v>49</v>
      </c>
      <c r="G29" s="68">
        <f>'Results by event'!H52</f>
        <v>0</v>
      </c>
      <c r="H29" s="68">
        <f>'Results by event'!I52</f>
        <v>239</v>
      </c>
    </row>
    <row r="30" spans="1:8" x14ac:dyDescent="0.2">
      <c r="A30" s="29"/>
      <c r="B30" s="37"/>
      <c r="C30" s="37"/>
      <c r="D30" s="37"/>
      <c r="E30" s="37"/>
      <c r="F30" s="37"/>
      <c r="G30" s="37"/>
      <c r="H30" s="37"/>
    </row>
    <row r="31" spans="1:8" x14ac:dyDescent="0.2">
      <c r="A31" s="35" t="s">
        <v>55</v>
      </c>
      <c r="B31" s="38">
        <f>RANK(B29,$B29:$H29,0)</f>
        <v>4</v>
      </c>
      <c r="C31" s="38">
        <f t="shared" ref="C31:H31" si="5">RANK(C29,$B29:$H29,0)</f>
        <v>3</v>
      </c>
      <c r="D31" s="38">
        <f t="shared" si="5"/>
        <v>2</v>
      </c>
      <c r="E31" s="38">
        <f t="shared" si="5"/>
        <v>6</v>
      </c>
      <c r="F31" s="38">
        <f t="shared" si="5"/>
        <v>5</v>
      </c>
      <c r="G31" s="38">
        <f t="shared" si="5"/>
        <v>6</v>
      </c>
      <c r="H31" s="38">
        <f t="shared" si="5"/>
        <v>1</v>
      </c>
    </row>
  </sheetData>
  <phoneticPr fontId="0" type="noConversion"/>
  <pageMargins left="1.1200000000000001" right="0.75" top="1" bottom="1" header="0.5" footer="0.5"/>
  <pageSetup paperSize="9" orientation="portrait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5"/>
  <sheetViews>
    <sheetView tabSelected="1" topLeftCell="A16" workbookViewId="0">
      <selection activeCell="I37" sqref="I37"/>
    </sheetView>
  </sheetViews>
  <sheetFormatPr defaultRowHeight="12.75" x14ac:dyDescent="0.2"/>
  <cols>
    <col min="1" max="1" width="16.42578125" customWidth="1"/>
    <col min="6" max="6" width="10.42578125" bestFit="1" customWidth="1"/>
  </cols>
  <sheetData>
    <row r="1" spans="1:9" ht="27.75" x14ac:dyDescent="0.4">
      <c r="A1" s="131" t="s">
        <v>82</v>
      </c>
      <c r="B1" s="131"/>
    </row>
    <row r="3" spans="1:9" ht="18" x14ac:dyDescent="0.25">
      <c r="A3" s="210" t="s">
        <v>86</v>
      </c>
      <c r="B3" s="210"/>
      <c r="C3" s="210"/>
      <c r="D3" s="130"/>
      <c r="E3" s="130"/>
      <c r="F3" s="210" t="s">
        <v>197</v>
      </c>
      <c r="G3" s="210"/>
      <c r="H3" s="210"/>
    </row>
    <row r="5" spans="1:9" x14ac:dyDescent="0.2">
      <c r="A5" s="42" t="s">
        <v>238</v>
      </c>
      <c r="B5" s="42" t="s">
        <v>256</v>
      </c>
      <c r="C5">
        <v>5</v>
      </c>
      <c r="F5" s="42" t="s">
        <v>230</v>
      </c>
      <c r="G5" s="42" t="s">
        <v>256</v>
      </c>
      <c r="H5">
        <v>5.31</v>
      </c>
    </row>
    <row r="6" spans="1:9" x14ac:dyDescent="0.2">
      <c r="A6" s="42" t="s">
        <v>240</v>
      </c>
      <c r="B6" s="42" t="s">
        <v>256</v>
      </c>
      <c r="C6">
        <v>4.97</v>
      </c>
      <c r="F6" s="42" t="s">
        <v>232</v>
      </c>
      <c r="G6" s="42" t="s">
        <v>266</v>
      </c>
      <c r="H6">
        <v>4.6900000000000004</v>
      </c>
    </row>
    <row r="7" spans="1:9" x14ac:dyDescent="0.2">
      <c r="A7" s="42" t="s">
        <v>242</v>
      </c>
      <c r="B7" s="42" t="s">
        <v>256</v>
      </c>
      <c r="C7">
        <v>4.8899999999999997</v>
      </c>
      <c r="F7" s="42" t="s">
        <v>291</v>
      </c>
      <c r="G7" s="42" t="s">
        <v>256</v>
      </c>
      <c r="H7">
        <v>4.3899999999999997</v>
      </c>
    </row>
    <row r="8" spans="1:9" x14ac:dyDescent="0.2">
      <c r="A8" s="204" t="s">
        <v>149</v>
      </c>
      <c r="B8" s="204" t="s">
        <v>183</v>
      </c>
      <c r="C8" s="204">
        <v>4.6500000000000004</v>
      </c>
      <c r="D8" s="204" t="s">
        <v>307</v>
      </c>
      <c r="F8" s="42" t="s">
        <v>237</v>
      </c>
      <c r="G8" s="42" t="s">
        <v>256</v>
      </c>
      <c r="H8">
        <v>3.75</v>
      </c>
    </row>
    <row r="9" spans="1:9" x14ac:dyDescent="0.2">
      <c r="A9" s="42" t="s">
        <v>239</v>
      </c>
      <c r="B9" s="42" t="s">
        <v>256</v>
      </c>
      <c r="C9">
        <v>4.49</v>
      </c>
      <c r="F9" s="204" t="s">
        <v>198</v>
      </c>
      <c r="G9" s="204" t="s">
        <v>183</v>
      </c>
      <c r="H9" s="204">
        <v>3.73</v>
      </c>
      <c r="I9" s="204" t="s">
        <v>307</v>
      </c>
    </row>
    <row r="10" spans="1:9" x14ac:dyDescent="0.2">
      <c r="A10" s="42" t="s">
        <v>144</v>
      </c>
      <c r="B10" s="42" t="s">
        <v>183</v>
      </c>
      <c r="C10">
        <v>4.3</v>
      </c>
      <c r="F10" s="42" t="s">
        <v>269</v>
      </c>
      <c r="G10" s="42" t="s">
        <v>183</v>
      </c>
      <c r="H10">
        <v>3.67</v>
      </c>
    </row>
    <row r="11" spans="1:9" x14ac:dyDescent="0.2">
      <c r="A11" s="42" t="s">
        <v>245</v>
      </c>
      <c r="B11" s="42" t="s">
        <v>256</v>
      </c>
      <c r="C11">
        <v>4.21</v>
      </c>
      <c r="F11" s="204" t="s">
        <v>119</v>
      </c>
      <c r="G11" s="204" t="s">
        <v>183</v>
      </c>
      <c r="H11" s="204">
        <v>3.49</v>
      </c>
      <c r="I11" s="204" t="s">
        <v>307</v>
      </c>
    </row>
    <row r="12" spans="1:9" x14ac:dyDescent="0.2">
      <c r="A12" s="204" t="s">
        <v>147</v>
      </c>
      <c r="B12" s="204" t="s">
        <v>183</v>
      </c>
      <c r="C12" s="204">
        <v>3.43</v>
      </c>
      <c r="D12" s="204" t="s">
        <v>307</v>
      </c>
      <c r="F12" s="42"/>
      <c r="G12" s="42"/>
    </row>
    <row r="13" spans="1:9" ht="10.5" customHeight="1" x14ac:dyDescent="0.2">
      <c r="A13" s="42"/>
      <c r="B13" s="42"/>
      <c r="F13" s="42"/>
      <c r="G13" s="42"/>
    </row>
    <row r="14" spans="1:9" ht="18" x14ac:dyDescent="0.25">
      <c r="A14" s="210" t="s">
        <v>83</v>
      </c>
      <c r="B14" s="211"/>
      <c r="C14" s="211"/>
      <c r="F14" s="210" t="s">
        <v>85</v>
      </c>
      <c r="G14" s="210"/>
      <c r="H14" s="210"/>
    </row>
    <row r="16" spans="1:9" x14ac:dyDescent="0.2">
      <c r="A16" s="42" t="s">
        <v>122</v>
      </c>
      <c r="B16" s="42" t="s">
        <v>187</v>
      </c>
      <c r="C16">
        <v>1.65</v>
      </c>
      <c r="F16" s="42" t="s">
        <v>233</v>
      </c>
      <c r="G16" s="42" t="s">
        <v>256</v>
      </c>
      <c r="H16">
        <v>1.55</v>
      </c>
    </row>
    <row r="17" spans="1:8" x14ac:dyDescent="0.2">
      <c r="A17" s="42" t="s">
        <v>125</v>
      </c>
      <c r="B17" s="42" t="s">
        <v>187</v>
      </c>
      <c r="C17">
        <v>1.58</v>
      </c>
      <c r="F17" s="42" t="s">
        <v>208</v>
      </c>
      <c r="G17" s="42" t="s">
        <v>224</v>
      </c>
      <c r="H17">
        <v>1.43</v>
      </c>
    </row>
    <row r="18" spans="1:8" x14ac:dyDescent="0.2">
      <c r="A18" s="42" t="s">
        <v>241</v>
      </c>
      <c r="B18" s="42" t="s">
        <v>256</v>
      </c>
      <c r="C18">
        <v>1.58</v>
      </c>
      <c r="F18" s="42" t="s">
        <v>235</v>
      </c>
      <c r="G18" s="42" t="s">
        <v>256</v>
      </c>
      <c r="H18">
        <v>1.38</v>
      </c>
    </row>
    <row r="19" spans="1:8" x14ac:dyDescent="0.2">
      <c r="A19" s="42" t="s">
        <v>290</v>
      </c>
      <c r="B19" s="42" t="s">
        <v>256</v>
      </c>
      <c r="C19">
        <v>1.48</v>
      </c>
      <c r="F19" s="42" t="s">
        <v>288</v>
      </c>
      <c r="G19" s="42" t="s">
        <v>256</v>
      </c>
      <c r="H19">
        <v>1.37</v>
      </c>
    </row>
    <row r="20" spans="1:8" x14ac:dyDescent="0.2">
      <c r="A20" s="42" t="s">
        <v>289</v>
      </c>
      <c r="B20" s="42" t="s">
        <v>256</v>
      </c>
      <c r="C20">
        <v>1.41</v>
      </c>
      <c r="F20" s="42"/>
      <c r="G20" s="42"/>
    </row>
    <row r="21" spans="1:8" x14ac:dyDescent="0.2">
      <c r="A21" s="42" t="s">
        <v>229</v>
      </c>
      <c r="B21" s="42" t="s">
        <v>224</v>
      </c>
      <c r="C21">
        <v>1.38</v>
      </c>
      <c r="F21" s="42"/>
      <c r="G21" s="42"/>
    </row>
    <row r="22" spans="1:8" x14ac:dyDescent="0.2">
      <c r="A22" s="42"/>
      <c r="B22" s="42"/>
      <c r="F22" s="42"/>
      <c r="G22" s="42"/>
    </row>
    <row r="23" spans="1:8" x14ac:dyDescent="0.2">
      <c r="A23" s="42"/>
      <c r="B23" s="42"/>
    </row>
    <row r="24" spans="1:8" ht="18" x14ac:dyDescent="0.25">
      <c r="A24" s="210" t="s">
        <v>84</v>
      </c>
      <c r="B24" s="210"/>
      <c r="C24" s="210"/>
      <c r="F24" s="210" t="s">
        <v>201</v>
      </c>
      <c r="G24" s="210"/>
      <c r="H24" s="210"/>
    </row>
    <row r="25" spans="1:8" x14ac:dyDescent="0.2">
      <c r="A25" s="42"/>
      <c r="B25" s="42"/>
      <c r="D25" s="204"/>
      <c r="F25" s="42"/>
      <c r="G25" s="42"/>
    </row>
    <row r="26" spans="1:8" x14ac:dyDescent="0.2">
      <c r="A26" s="42" t="s">
        <v>164</v>
      </c>
      <c r="B26" s="42" t="s">
        <v>199</v>
      </c>
      <c r="C26">
        <v>1.91</v>
      </c>
      <c r="F26" s="132"/>
      <c r="G26" s="42"/>
    </row>
    <row r="27" spans="1:8" x14ac:dyDescent="0.2">
      <c r="A27" s="42" t="s">
        <v>166</v>
      </c>
      <c r="B27" s="42" t="s">
        <v>199</v>
      </c>
      <c r="C27">
        <v>1.66</v>
      </c>
      <c r="F27" s="132"/>
      <c r="G27" s="42"/>
    </row>
    <row r="28" spans="1:8" x14ac:dyDescent="0.2">
      <c r="A28" s="204" t="s">
        <v>200</v>
      </c>
      <c r="B28" s="204" t="s">
        <v>183</v>
      </c>
      <c r="C28" s="204">
        <v>1.41</v>
      </c>
      <c r="D28" s="204" t="s">
        <v>307</v>
      </c>
      <c r="F28" s="132"/>
      <c r="G28" s="42"/>
    </row>
    <row r="29" spans="1:8" x14ac:dyDescent="0.2">
      <c r="B29" s="42"/>
      <c r="F29" s="132"/>
      <c r="G29" s="42"/>
    </row>
    <row r="30" spans="1:8" x14ac:dyDescent="0.2">
      <c r="A30" s="42"/>
      <c r="B30" s="42"/>
      <c r="F30" s="132"/>
      <c r="G30" s="42"/>
    </row>
    <row r="31" spans="1:8" x14ac:dyDescent="0.2">
      <c r="A31" s="42"/>
      <c r="B31" s="42"/>
      <c r="F31" s="42"/>
      <c r="G31" s="42"/>
    </row>
    <row r="32" spans="1:8" x14ac:dyDescent="0.2">
      <c r="A32" s="42"/>
      <c r="B32" s="42"/>
      <c r="F32" s="42"/>
      <c r="G32" s="42"/>
    </row>
    <row r="33" spans="1:9" ht="18" x14ac:dyDescent="0.25">
      <c r="A33" s="210" t="s">
        <v>202</v>
      </c>
      <c r="B33" s="210"/>
      <c r="C33" s="210"/>
      <c r="F33" s="210" t="s">
        <v>203</v>
      </c>
      <c r="G33" s="210"/>
      <c r="H33" s="210"/>
    </row>
    <row r="34" spans="1:9" x14ac:dyDescent="0.2">
      <c r="A34" s="42"/>
      <c r="B34" s="42"/>
    </row>
    <row r="35" spans="1:9" x14ac:dyDescent="0.2">
      <c r="A35" s="42" t="s">
        <v>289</v>
      </c>
      <c r="B35" s="42" t="s">
        <v>256</v>
      </c>
      <c r="C35">
        <v>40</v>
      </c>
      <c r="F35" s="42" t="s">
        <v>231</v>
      </c>
      <c r="G35" s="42" t="s">
        <v>256</v>
      </c>
      <c r="H35">
        <v>45</v>
      </c>
    </row>
    <row r="36" spans="1:9" x14ac:dyDescent="0.2">
      <c r="A36" s="42" t="s">
        <v>126</v>
      </c>
      <c r="B36" s="42" t="s">
        <v>187</v>
      </c>
      <c r="C36">
        <v>32</v>
      </c>
      <c r="F36" s="204" t="s">
        <v>198</v>
      </c>
      <c r="G36" s="204" t="s">
        <v>183</v>
      </c>
      <c r="H36" s="204">
        <v>41</v>
      </c>
      <c r="I36" s="204" t="s">
        <v>307</v>
      </c>
    </row>
    <row r="37" spans="1:9" x14ac:dyDescent="0.2">
      <c r="A37" s="42"/>
      <c r="B37" s="42"/>
      <c r="F37" s="204" t="s">
        <v>269</v>
      </c>
      <c r="G37" s="204" t="s">
        <v>183</v>
      </c>
      <c r="H37" s="204">
        <v>39</v>
      </c>
      <c r="I37" s="204" t="s">
        <v>307</v>
      </c>
    </row>
    <row r="38" spans="1:9" x14ac:dyDescent="0.2">
      <c r="A38" s="42"/>
      <c r="B38" s="42"/>
      <c r="F38" s="42" t="s">
        <v>208</v>
      </c>
      <c r="G38" s="42" t="s">
        <v>224</v>
      </c>
      <c r="H38">
        <v>36</v>
      </c>
    </row>
    <row r="39" spans="1:9" x14ac:dyDescent="0.2">
      <c r="A39" s="42"/>
      <c r="B39" s="42"/>
      <c r="F39" s="42" t="s">
        <v>288</v>
      </c>
      <c r="G39" s="42" t="s">
        <v>256</v>
      </c>
      <c r="H39">
        <v>27</v>
      </c>
    </row>
    <row r="40" spans="1:9" x14ac:dyDescent="0.2">
      <c r="A40" s="42"/>
      <c r="B40" s="42"/>
    </row>
    <row r="41" spans="1:9" x14ac:dyDescent="0.2">
      <c r="A41" s="42"/>
      <c r="B41" s="42"/>
    </row>
    <row r="42" spans="1:9" x14ac:dyDescent="0.2">
      <c r="A42" s="42"/>
      <c r="B42" s="42"/>
    </row>
    <row r="43" spans="1:9" x14ac:dyDescent="0.2">
      <c r="A43" s="42"/>
      <c r="B43" s="42"/>
    </row>
    <row r="44" spans="1:9" x14ac:dyDescent="0.2">
      <c r="A44" s="42"/>
      <c r="B44" s="42"/>
    </row>
    <row r="45" spans="1:9" ht="18" x14ac:dyDescent="0.25">
      <c r="A45" s="210" t="s">
        <v>204</v>
      </c>
      <c r="B45" s="210"/>
      <c r="C45" s="210"/>
      <c r="F45" s="210" t="s">
        <v>205</v>
      </c>
      <c r="G45" s="210"/>
      <c r="H45" s="210"/>
    </row>
    <row r="47" spans="1:9" x14ac:dyDescent="0.2">
      <c r="A47" s="42" t="s">
        <v>176</v>
      </c>
      <c r="B47" s="42" t="s">
        <v>187</v>
      </c>
      <c r="C47">
        <v>76</v>
      </c>
    </row>
    <row r="48" spans="1:9" x14ac:dyDescent="0.2">
      <c r="A48" s="42" t="s">
        <v>161</v>
      </c>
      <c r="B48" s="42" t="s">
        <v>187</v>
      </c>
      <c r="C48">
        <v>70</v>
      </c>
    </row>
    <row r="49" spans="1:3" x14ac:dyDescent="0.2">
      <c r="A49" s="42" t="s">
        <v>177</v>
      </c>
      <c r="B49" t="s">
        <v>183</v>
      </c>
      <c r="C49">
        <v>68</v>
      </c>
    </row>
    <row r="50" spans="1:3" x14ac:dyDescent="0.2">
      <c r="A50" s="42" t="s">
        <v>162</v>
      </c>
      <c r="B50" s="42" t="s">
        <v>187</v>
      </c>
      <c r="C50">
        <v>59</v>
      </c>
    </row>
    <row r="51" spans="1:3" x14ac:dyDescent="0.2">
      <c r="A51" s="42" t="s">
        <v>200</v>
      </c>
      <c r="B51" s="42" t="s">
        <v>183</v>
      </c>
      <c r="C51">
        <v>58</v>
      </c>
    </row>
    <row r="52" spans="1:3" x14ac:dyDescent="0.2">
      <c r="A52" s="42" t="s">
        <v>159</v>
      </c>
      <c r="B52" s="42" t="s">
        <v>187</v>
      </c>
      <c r="C52">
        <v>55</v>
      </c>
    </row>
    <row r="53" spans="1:3" x14ac:dyDescent="0.2">
      <c r="A53" s="42" t="s">
        <v>158</v>
      </c>
      <c r="B53" s="42" t="s">
        <v>187</v>
      </c>
      <c r="C53">
        <v>55</v>
      </c>
    </row>
    <row r="54" spans="1:3" x14ac:dyDescent="0.2">
      <c r="A54" s="42"/>
      <c r="B54" s="42"/>
    </row>
    <row r="55" spans="1:3" x14ac:dyDescent="0.2">
      <c r="A55" s="42"/>
      <c r="B55" s="42"/>
    </row>
  </sheetData>
  <sortState ref="A47:C55">
    <sortCondition descending="1" ref="C47:C55"/>
  </sortState>
  <mergeCells count="10">
    <mergeCell ref="A45:C45"/>
    <mergeCell ref="F45:H45"/>
    <mergeCell ref="F24:H24"/>
    <mergeCell ref="A24:C24"/>
    <mergeCell ref="A3:C3"/>
    <mergeCell ref="F3:H3"/>
    <mergeCell ref="A14:C14"/>
    <mergeCell ref="F14:H14"/>
    <mergeCell ref="A33:C33"/>
    <mergeCell ref="F33:H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58"/>
  <sheetViews>
    <sheetView topLeftCell="A4" workbookViewId="0">
      <pane ySplit="1050" topLeftCell="A39" activePane="bottomLeft"/>
      <selection activeCell="D4" sqref="D1:D1048576"/>
      <selection pane="bottomLeft" activeCell="J59" sqref="J59"/>
    </sheetView>
  </sheetViews>
  <sheetFormatPr defaultRowHeight="12.75" x14ac:dyDescent="0.2"/>
  <cols>
    <col min="1" max="1" width="2.28515625" style="2" customWidth="1"/>
    <col min="2" max="2" width="15" customWidth="1"/>
    <col min="3" max="3" width="11.140625" style="2" bestFit="1" customWidth="1"/>
    <col min="4" max="4" width="13.140625" style="2" customWidth="1"/>
    <col min="5" max="5" width="13.85546875" style="2" bestFit="1" customWidth="1"/>
    <col min="6" max="6" width="11.28515625" style="2" customWidth="1"/>
    <col min="7" max="7" width="13" style="2" customWidth="1"/>
    <col min="8" max="8" width="13.42578125" style="2" customWidth="1"/>
    <col min="9" max="9" width="13.42578125" style="2" bestFit="1" customWidth="1"/>
  </cols>
  <sheetData>
    <row r="2" spans="1:10" x14ac:dyDescent="0.2">
      <c r="A2" s="1" t="str">
        <f>'Boys U11'!A2</f>
        <v xml:space="preserve">Venue : </v>
      </c>
      <c r="C2" s="1" t="str">
        <f>'Boys U11'!C2</f>
        <v>Ploughley Sports, Centre Bicester</v>
      </c>
      <c r="G2" s="3" t="str">
        <f>'Boys U11'!G2</f>
        <v xml:space="preserve">Date - </v>
      </c>
      <c r="H2" s="58" t="str">
        <f>'Boys U11'!H2</f>
        <v>14th October 2018</v>
      </c>
    </row>
    <row r="4" spans="1:10" x14ac:dyDescent="0.2">
      <c r="B4" s="4" t="s">
        <v>21</v>
      </c>
      <c r="C4" s="3" t="str">
        <f>'Boys U11'!C4</f>
        <v>Abingdon</v>
      </c>
      <c r="D4" s="3" t="str">
        <f>'Boys U11'!D4</f>
        <v>Banbury</v>
      </c>
      <c r="E4" s="3" t="str">
        <f>'Boys U11'!E4</f>
        <v>Bicester</v>
      </c>
      <c r="F4" s="3" t="str">
        <f>'Boys U11'!F4</f>
        <v>Oxford</v>
      </c>
      <c r="G4" s="3" t="str">
        <f>'Boys U11'!G4</f>
        <v>Radley</v>
      </c>
      <c r="H4" s="3" t="str">
        <f>'Boys U11'!H4</f>
        <v>White Horse</v>
      </c>
      <c r="I4" s="3" t="str">
        <f>'Boys U11'!I4</f>
        <v>Witney</v>
      </c>
    </row>
    <row r="5" spans="1:10" x14ac:dyDescent="0.2">
      <c r="A5" s="3">
        <v>1</v>
      </c>
      <c r="B5" s="4" t="s">
        <v>6</v>
      </c>
    </row>
    <row r="6" spans="1:10" x14ac:dyDescent="0.2">
      <c r="A6" s="3"/>
      <c r="B6" t="s">
        <v>7</v>
      </c>
      <c r="C6" s="67" t="s">
        <v>277</v>
      </c>
      <c r="D6" s="67" t="s">
        <v>275</v>
      </c>
      <c r="E6" s="67" t="s">
        <v>274</v>
      </c>
      <c r="F6" s="67" t="s">
        <v>276</v>
      </c>
      <c r="G6" s="67">
        <v>0</v>
      </c>
      <c r="H6" s="67" t="s">
        <v>278</v>
      </c>
      <c r="I6" s="67" t="s">
        <v>273</v>
      </c>
    </row>
    <row r="7" spans="1:10" x14ac:dyDescent="0.2">
      <c r="A7" s="3"/>
      <c r="B7" s="6" t="s">
        <v>8</v>
      </c>
      <c r="C7" s="7">
        <v>3</v>
      </c>
      <c r="D7" s="7">
        <v>4</v>
      </c>
      <c r="E7" s="7">
        <v>6</v>
      </c>
      <c r="F7" s="7">
        <v>5</v>
      </c>
      <c r="G7" s="7">
        <v>0</v>
      </c>
      <c r="H7" s="7">
        <v>2</v>
      </c>
      <c r="I7" s="7">
        <v>7</v>
      </c>
    </row>
    <row r="8" spans="1:10" x14ac:dyDescent="0.2">
      <c r="A8" s="3">
        <v>2</v>
      </c>
      <c r="B8" s="4" t="s">
        <v>9</v>
      </c>
    </row>
    <row r="9" spans="1:10" x14ac:dyDescent="0.2">
      <c r="A9" s="3"/>
      <c r="B9" t="s">
        <v>10</v>
      </c>
      <c r="C9" s="2" t="s">
        <v>120</v>
      </c>
      <c r="D9" s="2" t="s">
        <v>212</v>
      </c>
      <c r="E9" s="66" t="s">
        <v>238</v>
      </c>
      <c r="F9" s="66" t="s">
        <v>127</v>
      </c>
      <c r="G9" s="2" t="s">
        <v>132</v>
      </c>
      <c r="H9" s="2" t="s">
        <v>142</v>
      </c>
      <c r="I9" s="2" t="s">
        <v>143</v>
      </c>
    </row>
    <row r="10" spans="1:10" x14ac:dyDescent="0.2">
      <c r="A10" s="3"/>
      <c r="B10" t="s">
        <v>7</v>
      </c>
      <c r="C10" s="9">
        <v>13.4</v>
      </c>
      <c r="D10" s="9">
        <v>13.5</v>
      </c>
      <c r="E10" s="9">
        <v>13.4</v>
      </c>
      <c r="F10" s="9">
        <v>14.6</v>
      </c>
      <c r="G10" s="9">
        <v>14</v>
      </c>
      <c r="H10" s="9">
        <v>15.2</v>
      </c>
      <c r="I10" s="9">
        <v>14.5</v>
      </c>
      <c r="J10" s="9"/>
    </row>
    <row r="11" spans="1:10" x14ac:dyDescent="0.2">
      <c r="A11" s="3"/>
      <c r="B11" t="s">
        <v>11</v>
      </c>
      <c r="C11" s="2" t="s">
        <v>121</v>
      </c>
      <c r="D11" s="2" t="s">
        <v>213</v>
      </c>
      <c r="E11" s="66" t="s">
        <v>239</v>
      </c>
      <c r="F11" s="2" t="s">
        <v>128</v>
      </c>
      <c r="G11" s="2" t="s">
        <v>133</v>
      </c>
      <c r="H11" s="2" t="s">
        <v>135</v>
      </c>
      <c r="I11" s="2" t="s">
        <v>144</v>
      </c>
    </row>
    <row r="12" spans="1:10" x14ac:dyDescent="0.2">
      <c r="A12" s="3"/>
      <c r="B12" t="s">
        <v>7</v>
      </c>
      <c r="C12" s="9">
        <v>15.2</v>
      </c>
      <c r="D12" s="9">
        <v>15.6</v>
      </c>
      <c r="E12" s="9">
        <v>13.4</v>
      </c>
      <c r="F12" s="9">
        <v>14.1</v>
      </c>
      <c r="G12" s="9">
        <v>14.3</v>
      </c>
      <c r="H12" s="9">
        <v>14.5</v>
      </c>
      <c r="I12" s="9">
        <v>14.1</v>
      </c>
    </row>
    <row r="13" spans="1:10" x14ac:dyDescent="0.2">
      <c r="A13" s="3"/>
      <c r="B13" t="s">
        <v>33</v>
      </c>
      <c r="C13" s="8" t="s">
        <v>122</v>
      </c>
      <c r="D13" s="8" t="s">
        <v>214</v>
      </c>
      <c r="E13" s="128" t="s">
        <v>240</v>
      </c>
      <c r="F13" s="8" t="s">
        <v>129</v>
      </c>
      <c r="G13" s="8" t="s">
        <v>134</v>
      </c>
      <c r="H13" s="8" t="s">
        <v>136</v>
      </c>
      <c r="I13" s="8" t="s">
        <v>145</v>
      </c>
    </row>
    <row r="14" spans="1:10" x14ac:dyDescent="0.2">
      <c r="A14" s="3"/>
      <c r="B14" t="s">
        <v>7</v>
      </c>
      <c r="C14" s="9">
        <v>14.3</v>
      </c>
      <c r="D14" s="9">
        <v>14.7</v>
      </c>
      <c r="E14" s="9">
        <v>13.6</v>
      </c>
      <c r="F14" s="9">
        <v>15.6</v>
      </c>
      <c r="G14" s="9">
        <v>14</v>
      </c>
      <c r="H14" s="9">
        <v>14.5</v>
      </c>
      <c r="I14" s="9">
        <v>14.4</v>
      </c>
    </row>
    <row r="15" spans="1:10" x14ac:dyDescent="0.2">
      <c r="A15" s="3"/>
      <c r="B15" t="s">
        <v>34</v>
      </c>
      <c r="C15" s="8" t="s">
        <v>123</v>
      </c>
      <c r="D15" s="8" t="s">
        <v>215</v>
      </c>
      <c r="E15" s="128" t="s">
        <v>241</v>
      </c>
      <c r="F15" s="8"/>
      <c r="G15" s="8"/>
      <c r="H15" s="8" t="s">
        <v>137</v>
      </c>
      <c r="I15" s="8" t="s">
        <v>146</v>
      </c>
    </row>
    <row r="16" spans="1:10" x14ac:dyDescent="0.2">
      <c r="A16" s="3"/>
      <c r="B16" t="s">
        <v>7</v>
      </c>
      <c r="C16" s="9">
        <v>15.7</v>
      </c>
      <c r="D16" s="9">
        <v>16.3</v>
      </c>
      <c r="E16" s="9">
        <v>14.2</v>
      </c>
      <c r="F16" s="9">
        <v>0</v>
      </c>
      <c r="G16" s="9">
        <v>0</v>
      </c>
      <c r="H16" s="9">
        <v>15.3</v>
      </c>
      <c r="I16" s="9">
        <v>14.5</v>
      </c>
    </row>
    <row r="17" spans="1:10" x14ac:dyDescent="0.2">
      <c r="A17" s="3"/>
      <c r="B17" t="s">
        <v>12</v>
      </c>
      <c r="C17" s="9">
        <f t="shared" ref="C17:I17" si="0">C16+C14+C12+C10</f>
        <v>58.6</v>
      </c>
      <c r="D17" s="9">
        <f t="shared" si="0"/>
        <v>60.1</v>
      </c>
      <c r="E17" s="9">
        <f t="shared" si="0"/>
        <v>54.599999999999994</v>
      </c>
      <c r="F17" s="9">
        <f t="shared" si="0"/>
        <v>44.3</v>
      </c>
      <c r="G17" s="9">
        <f t="shared" si="0"/>
        <v>42.3</v>
      </c>
      <c r="H17" s="9">
        <f t="shared" si="0"/>
        <v>59.5</v>
      </c>
      <c r="I17" s="9">
        <f t="shared" si="0"/>
        <v>57.5</v>
      </c>
    </row>
    <row r="18" spans="1:10" x14ac:dyDescent="0.2">
      <c r="A18" s="3"/>
      <c r="B18" s="6" t="s">
        <v>8</v>
      </c>
      <c r="C18" s="7">
        <v>5</v>
      </c>
      <c r="D18" s="7">
        <v>3</v>
      </c>
      <c r="E18" s="7">
        <v>7</v>
      </c>
      <c r="F18" s="7">
        <v>1</v>
      </c>
      <c r="G18" s="7">
        <v>2</v>
      </c>
      <c r="H18" s="7">
        <v>4</v>
      </c>
      <c r="I18" s="7">
        <v>6</v>
      </c>
    </row>
    <row r="19" spans="1:10" x14ac:dyDescent="0.2">
      <c r="A19" s="3">
        <v>3</v>
      </c>
      <c r="B19" s="4" t="s">
        <v>13</v>
      </c>
    </row>
    <row r="20" spans="1:10" x14ac:dyDescent="0.2">
      <c r="A20" s="3"/>
      <c r="B20" t="s">
        <v>10</v>
      </c>
      <c r="C20" s="2" t="s">
        <v>120</v>
      </c>
      <c r="D20" s="2" t="s">
        <v>213</v>
      </c>
      <c r="E20" s="66" t="s">
        <v>242</v>
      </c>
      <c r="F20" s="2" t="s">
        <v>130</v>
      </c>
      <c r="G20" s="2" t="s">
        <v>132</v>
      </c>
      <c r="H20" s="66" t="s">
        <v>137</v>
      </c>
      <c r="I20" s="202" t="s">
        <v>146</v>
      </c>
      <c r="J20" s="202" t="s">
        <v>307</v>
      </c>
    </row>
    <row r="21" spans="1:10" x14ac:dyDescent="0.2">
      <c r="A21" s="3"/>
      <c r="B21" t="s">
        <v>14</v>
      </c>
      <c r="C21" s="8">
        <v>50</v>
      </c>
      <c r="D21" s="8">
        <v>24</v>
      </c>
      <c r="E21" s="8">
        <v>52</v>
      </c>
      <c r="F21" s="8">
        <v>28</v>
      </c>
      <c r="G21" s="8">
        <v>44</v>
      </c>
      <c r="H21" s="8">
        <v>27</v>
      </c>
      <c r="I21" s="205">
        <v>37</v>
      </c>
      <c r="J21" s="204"/>
    </row>
    <row r="22" spans="1:10" x14ac:dyDescent="0.2">
      <c r="A22" s="3"/>
      <c r="B22" t="s">
        <v>11</v>
      </c>
      <c r="C22" s="2" t="s">
        <v>122</v>
      </c>
      <c r="D22" s="2" t="s">
        <v>215</v>
      </c>
      <c r="E22" s="66" t="s">
        <v>238</v>
      </c>
      <c r="F22" s="2" t="s">
        <v>131</v>
      </c>
      <c r="G22" s="2" t="s">
        <v>133</v>
      </c>
      <c r="H22" s="2" t="s">
        <v>138</v>
      </c>
      <c r="I22" s="2" t="s">
        <v>144</v>
      </c>
    </row>
    <row r="23" spans="1:10" x14ac:dyDescent="0.2">
      <c r="A23" s="3"/>
      <c r="B23" t="s">
        <v>14</v>
      </c>
      <c r="C23" s="8">
        <v>35</v>
      </c>
      <c r="D23" s="8">
        <v>25</v>
      </c>
      <c r="E23" s="8">
        <v>50</v>
      </c>
      <c r="F23" s="8">
        <v>31</v>
      </c>
      <c r="G23" s="8">
        <v>32</v>
      </c>
      <c r="H23" s="8">
        <v>40</v>
      </c>
      <c r="I23" s="8">
        <v>44</v>
      </c>
    </row>
    <row r="24" spans="1:10" x14ac:dyDescent="0.2">
      <c r="A24" s="3"/>
      <c r="B24" t="s">
        <v>33</v>
      </c>
      <c r="C24" s="8" t="s">
        <v>121</v>
      </c>
      <c r="D24" s="8" t="s">
        <v>214</v>
      </c>
      <c r="E24" s="128" t="s">
        <v>243</v>
      </c>
      <c r="F24" s="8"/>
      <c r="G24" s="8" t="s">
        <v>134</v>
      </c>
      <c r="H24" s="8" t="s">
        <v>139</v>
      </c>
      <c r="I24" s="8" t="s">
        <v>145</v>
      </c>
    </row>
    <row r="25" spans="1:10" x14ac:dyDescent="0.2">
      <c r="A25" s="3"/>
      <c r="B25" t="s">
        <v>14</v>
      </c>
      <c r="C25" s="8">
        <v>38</v>
      </c>
      <c r="D25" s="8">
        <v>37</v>
      </c>
      <c r="E25" s="8">
        <v>44</v>
      </c>
      <c r="F25" s="8">
        <v>0</v>
      </c>
      <c r="G25" s="8">
        <v>45</v>
      </c>
      <c r="H25" s="8">
        <v>37</v>
      </c>
      <c r="I25" s="8">
        <v>50</v>
      </c>
    </row>
    <row r="26" spans="1:10" x14ac:dyDescent="0.2">
      <c r="A26" s="3"/>
      <c r="B26" t="s">
        <v>34</v>
      </c>
      <c r="C26" s="8" t="s">
        <v>124</v>
      </c>
      <c r="D26" s="8" t="s">
        <v>216</v>
      </c>
      <c r="E26" s="128" t="s">
        <v>244</v>
      </c>
      <c r="F26" s="8"/>
      <c r="G26" s="8"/>
      <c r="H26" s="8" t="s">
        <v>136</v>
      </c>
      <c r="I26" s="205" t="s">
        <v>147</v>
      </c>
      <c r="J26" s="205" t="s">
        <v>307</v>
      </c>
    </row>
    <row r="27" spans="1:10" x14ac:dyDescent="0.2">
      <c r="A27" s="3"/>
      <c r="B27" t="s">
        <v>14</v>
      </c>
      <c r="C27" s="8">
        <v>37</v>
      </c>
      <c r="D27" s="8">
        <v>37</v>
      </c>
      <c r="E27" s="8">
        <v>42</v>
      </c>
      <c r="F27" s="8">
        <v>0</v>
      </c>
      <c r="G27" s="8">
        <v>0</v>
      </c>
      <c r="H27" s="8">
        <v>43</v>
      </c>
      <c r="I27" s="205">
        <v>30</v>
      </c>
      <c r="J27" s="204"/>
    </row>
    <row r="28" spans="1:10" x14ac:dyDescent="0.2">
      <c r="A28" s="3"/>
      <c r="B28" t="s">
        <v>15</v>
      </c>
      <c r="C28" s="8">
        <f>C23+C21+C25+C27</f>
        <v>160</v>
      </c>
      <c r="D28" s="8">
        <f t="shared" ref="D28:I28" si="1">D23+D21+D25+D27</f>
        <v>123</v>
      </c>
      <c r="E28" s="8">
        <f t="shared" si="1"/>
        <v>188</v>
      </c>
      <c r="F28" s="8">
        <f t="shared" si="1"/>
        <v>59</v>
      </c>
      <c r="G28" s="8">
        <f t="shared" si="1"/>
        <v>121</v>
      </c>
      <c r="H28" s="8">
        <f t="shared" si="1"/>
        <v>147</v>
      </c>
      <c r="I28" s="8">
        <f t="shared" si="1"/>
        <v>161</v>
      </c>
    </row>
    <row r="29" spans="1:10" x14ac:dyDescent="0.2">
      <c r="A29" s="3"/>
      <c r="B29" s="6" t="s">
        <v>8</v>
      </c>
      <c r="C29" s="7">
        <v>5</v>
      </c>
      <c r="D29" s="7">
        <v>3</v>
      </c>
      <c r="E29" s="7">
        <v>7</v>
      </c>
      <c r="F29" s="7">
        <v>1</v>
      </c>
      <c r="G29" s="7">
        <v>2</v>
      </c>
      <c r="H29" s="7">
        <v>4</v>
      </c>
      <c r="I29" s="7">
        <v>6</v>
      </c>
    </row>
    <row r="30" spans="1:10" x14ac:dyDescent="0.2">
      <c r="A30" s="3">
        <v>4</v>
      </c>
      <c r="B30" s="4" t="s">
        <v>57</v>
      </c>
    </row>
    <row r="31" spans="1:10" x14ac:dyDescent="0.2">
      <c r="A31" s="3"/>
      <c r="B31" t="s">
        <v>10</v>
      </c>
      <c r="C31" s="2" t="s">
        <v>120</v>
      </c>
      <c r="D31" s="2" t="s">
        <v>217</v>
      </c>
      <c r="E31" s="66" t="s">
        <v>239</v>
      </c>
      <c r="F31" s="2" t="s">
        <v>130</v>
      </c>
      <c r="H31" s="2" t="s">
        <v>140</v>
      </c>
      <c r="I31" s="202" t="s">
        <v>148</v>
      </c>
      <c r="J31" s="202" t="s">
        <v>307</v>
      </c>
    </row>
    <row r="32" spans="1:10" x14ac:dyDescent="0.2">
      <c r="A32" s="3"/>
      <c r="B32" t="s">
        <v>16</v>
      </c>
      <c r="C32" s="8">
        <v>43</v>
      </c>
      <c r="D32" s="8">
        <v>33</v>
      </c>
      <c r="E32" s="8">
        <v>41</v>
      </c>
      <c r="F32" s="8">
        <v>39</v>
      </c>
      <c r="G32" s="8">
        <v>0</v>
      </c>
      <c r="H32" s="8">
        <v>28</v>
      </c>
      <c r="I32" s="205">
        <v>40</v>
      </c>
      <c r="J32" s="204"/>
    </row>
    <row r="33" spans="1:10" x14ac:dyDescent="0.2">
      <c r="A33" s="3"/>
      <c r="B33" t="s">
        <v>11</v>
      </c>
      <c r="C33" s="2" t="s">
        <v>124</v>
      </c>
      <c r="D33" s="2" t="s">
        <v>212</v>
      </c>
      <c r="E33" s="66" t="s">
        <v>241</v>
      </c>
      <c r="F33" s="2" t="s">
        <v>127</v>
      </c>
      <c r="H33" s="66" t="s">
        <v>139</v>
      </c>
      <c r="I33" s="2" t="s">
        <v>149</v>
      </c>
    </row>
    <row r="34" spans="1:10" x14ac:dyDescent="0.2">
      <c r="A34" s="3"/>
      <c r="B34" t="s">
        <v>16</v>
      </c>
      <c r="C34" s="8">
        <v>34</v>
      </c>
      <c r="D34" s="8">
        <v>39</v>
      </c>
      <c r="E34" s="8">
        <v>31</v>
      </c>
      <c r="F34" s="8">
        <v>31</v>
      </c>
      <c r="G34" s="8">
        <v>0</v>
      </c>
      <c r="H34" s="8">
        <v>30</v>
      </c>
      <c r="I34" s="128">
        <v>33</v>
      </c>
    </row>
    <row r="35" spans="1:10" x14ac:dyDescent="0.2">
      <c r="A35" s="3"/>
      <c r="B35" t="s">
        <v>17</v>
      </c>
      <c r="C35" s="8">
        <f t="shared" ref="C35:I35" si="2">C34+C32</f>
        <v>77</v>
      </c>
      <c r="D35" s="8">
        <f t="shared" si="2"/>
        <v>72</v>
      </c>
      <c r="E35" s="8">
        <f t="shared" si="2"/>
        <v>72</v>
      </c>
      <c r="F35" s="8">
        <f t="shared" si="2"/>
        <v>70</v>
      </c>
      <c r="G35" s="8">
        <f t="shared" si="2"/>
        <v>0</v>
      </c>
      <c r="H35" s="8">
        <f t="shared" si="2"/>
        <v>58</v>
      </c>
      <c r="I35" s="8">
        <f t="shared" si="2"/>
        <v>73</v>
      </c>
    </row>
    <row r="36" spans="1:10" x14ac:dyDescent="0.2">
      <c r="A36" s="3"/>
      <c r="B36" s="6" t="s">
        <v>8</v>
      </c>
      <c r="C36" s="7">
        <v>7</v>
      </c>
      <c r="D36" s="7">
        <v>5</v>
      </c>
      <c r="E36" s="7">
        <v>5</v>
      </c>
      <c r="F36" s="7">
        <v>3</v>
      </c>
      <c r="G36" s="7">
        <v>0</v>
      </c>
      <c r="H36" s="7">
        <v>2</v>
      </c>
      <c r="I36" s="7">
        <v>6</v>
      </c>
    </row>
    <row r="37" spans="1:10" x14ac:dyDescent="0.2">
      <c r="A37" s="3">
        <v>5</v>
      </c>
      <c r="B37" s="4" t="s">
        <v>18</v>
      </c>
    </row>
    <row r="38" spans="1:10" x14ac:dyDescent="0.2">
      <c r="A38" s="3"/>
      <c r="B38" t="s">
        <v>10</v>
      </c>
      <c r="C38" s="2" t="s">
        <v>121</v>
      </c>
      <c r="D38" s="2" t="s">
        <v>217</v>
      </c>
      <c r="E38" s="66" t="s">
        <v>242</v>
      </c>
      <c r="F38" s="2" t="s">
        <v>130</v>
      </c>
      <c r="G38" s="2" t="s">
        <v>132</v>
      </c>
      <c r="H38" s="2" t="s">
        <v>140</v>
      </c>
      <c r="I38" s="2" t="s">
        <v>148</v>
      </c>
    </row>
    <row r="39" spans="1:10" x14ac:dyDescent="0.2">
      <c r="A39" s="3"/>
      <c r="B39" t="s">
        <v>7</v>
      </c>
      <c r="C39" s="9">
        <v>49.2</v>
      </c>
      <c r="D39" s="9">
        <v>44.9</v>
      </c>
      <c r="E39" s="9">
        <v>43.3</v>
      </c>
      <c r="F39" s="9">
        <v>46.2</v>
      </c>
      <c r="G39" s="9">
        <v>44</v>
      </c>
      <c r="H39" s="9">
        <v>47.1</v>
      </c>
      <c r="I39" s="9">
        <v>41.9</v>
      </c>
    </row>
    <row r="40" spans="1:10" x14ac:dyDescent="0.2">
      <c r="A40" s="3"/>
      <c r="B40" t="s">
        <v>11</v>
      </c>
      <c r="C40" s="2" t="s">
        <v>125</v>
      </c>
      <c r="E40" s="66" t="s">
        <v>245</v>
      </c>
      <c r="F40" s="2" t="s">
        <v>131</v>
      </c>
      <c r="G40" s="2" t="s">
        <v>134</v>
      </c>
      <c r="H40" s="2" t="s">
        <v>141</v>
      </c>
      <c r="I40" s="2" t="s">
        <v>143</v>
      </c>
    </row>
    <row r="41" spans="1:10" x14ac:dyDescent="0.2">
      <c r="A41" s="3"/>
      <c r="B41" t="s">
        <v>7</v>
      </c>
      <c r="C41" s="9">
        <v>46.1</v>
      </c>
      <c r="D41" s="9">
        <v>0</v>
      </c>
      <c r="E41" s="9">
        <v>44.9</v>
      </c>
      <c r="F41" s="9">
        <v>47.8</v>
      </c>
      <c r="G41" s="9">
        <v>43.7</v>
      </c>
      <c r="H41" s="9">
        <v>47.2</v>
      </c>
      <c r="I41" s="9">
        <v>46.5</v>
      </c>
    </row>
    <row r="42" spans="1:10" x14ac:dyDescent="0.2">
      <c r="A42" s="3"/>
      <c r="B42" t="s">
        <v>12</v>
      </c>
      <c r="C42" s="9">
        <f t="shared" ref="C42:I42" si="3">C41+C39</f>
        <v>95.300000000000011</v>
      </c>
      <c r="D42" s="9">
        <f t="shared" si="3"/>
        <v>44.9</v>
      </c>
      <c r="E42" s="9">
        <f t="shared" si="3"/>
        <v>88.199999999999989</v>
      </c>
      <c r="F42" s="9">
        <f t="shared" si="3"/>
        <v>94</v>
      </c>
      <c r="G42" s="9">
        <f t="shared" si="3"/>
        <v>87.7</v>
      </c>
      <c r="H42" s="9">
        <f t="shared" si="3"/>
        <v>94.300000000000011</v>
      </c>
      <c r="I42" s="9">
        <f t="shared" si="3"/>
        <v>88.4</v>
      </c>
    </row>
    <row r="43" spans="1:10" x14ac:dyDescent="0.2">
      <c r="A43" s="3"/>
      <c r="B43" s="6" t="s">
        <v>8</v>
      </c>
      <c r="C43" s="7">
        <v>2</v>
      </c>
      <c r="D43" s="7">
        <v>1</v>
      </c>
      <c r="E43" s="7">
        <v>6</v>
      </c>
      <c r="F43" s="7">
        <v>4</v>
      </c>
      <c r="G43" s="7">
        <v>7</v>
      </c>
      <c r="H43" s="7">
        <v>3</v>
      </c>
      <c r="I43" s="7">
        <v>5</v>
      </c>
    </row>
    <row r="44" spans="1:10" x14ac:dyDescent="0.2">
      <c r="A44" s="3">
        <v>6</v>
      </c>
      <c r="B44" s="4" t="s">
        <v>63</v>
      </c>
    </row>
    <row r="45" spans="1:10" x14ac:dyDescent="0.2">
      <c r="A45" s="3"/>
      <c r="B45" t="s">
        <v>10</v>
      </c>
      <c r="C45" s="2" t="s">
        <v>126</v>
      </c>
      <c r="D45" s="2" t="s">
        <v>217</v>
      </c>
      <c r="E45" s="66" t="s">
        <v>240</v>
      </c>
      <c r="F45" s="2" t="s">
        <v>129</v>
      </c>
      <c r="G45" s="2" t="s">
        <v>133</v>
      </c>
      <c r="H45" s="2" t="s">
        <v>142</v>
      </c>
      <c r="I45" s="202" t="s">
        <v>148</v>
      </c>
      <c r="J45" s="202" t="s">
        <v>307</v>
      </c>
    </row>
    <row r="46" spans="1:10" x14ac:dyDescent="0.2">
      <c r="A46" s="3"/>
      <c r="B46" t="s">
        <v>16</v>
      </c>
      <c r="C46" s="9">
        <v>4.2</v>
      </c>
      <c r="D46" s="9">
        <v>4.93</v>
      </c>
      <c r="E46" s="9">
        <v>6.48</v>
      </c>
      <c r="F46" s="9">
        <v>5.23</v>
      </c>
      <c r="G46" s="9">
        <v>4.6500000000000004</v>
      </c>
      <c r="H46" s="9">
        <v>4.75</v>
      </c>
      <c r="I46" s="203">
        <v>4.5</v>
      </c>
      <c r="J46" s="204"/>
    </row>
    <row r="47" spans="1:10" x14ac:dyDescent="0.2">
      <c r="A47" s="3"/>
      <c r="B47" t="s">
        <v>11</v>
      </c>
      <c r="C47" s="2" t="s">
        <v>123</v>
      </c>
      <c r="D47" s="2" t="s">
        <v>216</v>
      </c>
      <c r="E47" s="66" t="s">
        <v>239</v>
      </c>
      <c r="F47" s="2" t="s">
        <v>128</v>
      </c>
      <c r="H47" s="2" t="s">
        <v>135</v>
      </c>
      <c r="I47" s="2" t="s">
        <v>143</v>
      </c>
    </row>
    <row r="48" spans="1:10" x14ac:dyDescent="0.2">
      <c r="A48" s="3"/>
      <c r="B48" t="s">
        <v>16</v>
      </c>
      <c r="C48" s="9">
        <v>3.58</v>
      </c>
      <c r="D48" s="9">
        <v>4.6100000000000003</v>
      </c>
      <c r="E48" s="9">
        <v>4.9000000000000004</v>
      </c>
      <c r="F48" s="9">
        <v>4</v>
      </c>
      <c r="G48" s="9">
        <v>0</v>
      </c>
      <c r="H48" s="9">
        <v>4.4800000000000004</v>
      </c>
      <c r="I48" s="9">
        <v>4.58</v>
      </c>
    </row>
    <row r="49" spans="1:9" x14ac:dyDescent="0.2">
      <c r="A49" s="3"/>
      <c r="B49" t="s">
        <v>17</v>
      </c>
      <c r="C49" s="9">
        <f t="shared" ref="C49:I49" si="4">C48+C46</f>
        <v>7.78</v>
      </c>
      <c r="D49" s="9">
        <f t="shared" si="4"/>
        <v>9.5399999999999991</v>
      </c>
      <c r="E49" s="9">
        <f t="shared" si="4"/>
        <v>11.38</v>
      </c>
      <c r="F49" s="9">
        <f t="shared" si="4"/>
        <v>9.23</v>
      </c>
      <c r="G49" s="9">
        <f t="shared" si="4"/>
        <v>4.6500000000000004</v>
      </c>
      <c r="H49" s="9">
        <f t="shared" si="4"/>
        <v>9.23</v>
      </c>
      <c r="I49" s="9">
        <f t="shared" si="4"/>
        <v>9.08</v>
      </c>
    </row>
    <row r="50" spans="1:9" x14ac:dyDescent="0.2">
      <c r="A50" s="3"/>
      <c r="B50" s="6" t="s">
        <v>8</v>
      </c>
      <c r="C50" s="7">
        <v>2</v>
      </c>
      <c r="D50" s="7">
        <v>6</v>
      </c>
      <c r="E50" s="7">
        <v>7</v>
      </c>
      <c r="F50" s="7">
        <v>5</v>
      </c>
      <c r="G50" s="7">
        <v>1</v>
      </c>
      <c r="H50" s="7">
        <v>5</v>
      </c>
      <c r="I50" s="7">
        <v>3</v>
      </c>
    </row>
    <row r="51" spans="1:9" x14ac:dyDescent="0.2">
      <c r="A51" s="3">
        <v>7</v>
      </c>
      <c r="B51" s="4" t="s">
        <v>19</v>
      </c>
      <c r="C51" s="66"/>
      <c r="D51" s="66"/>
    </row>
    <row r="52" spans="1:9" x14ac:dyDescent="0.2">
      <c r="B52" t="s">
        <v>65</v>
      </c>
      <c r="C52" s="5">
        <v>60.7</v>
      </c>
      <c r="D52" s="67">
        <v>59</v>
      </c>
      <c r="E52" s="5">
        <v>55.2</v>
      </c>
      <c r="F52" s="5">
        <v>60.9</v>
      </c>
      <c r="G52" s="5">
        <v>0</v>
      </c>
      <c r="H52" s="5">
        <v>61.6</v>
      </c>
      <c r="I52" s="5">
        <v>56</v>
      </c>
    </row>
    <row r="53" spans="1:9" x14ac:dyDescent="0.2">
      <c r="A53" s="3"/>
      <c r="B53" t="s">
        <v>66</v>
      </c>
      <c r="C53" s="5">
        <v>0</v>
      </c>
      <c r="D53" s="5">
        <v>0</v>
      </c>
      <c r="E53" s="5">
        <v>57.1</v>
      </c>
      <c r="F53" s="5">
        <v>0</v>
      </c>
      <c r="G53" s="5">
        <v>0</v>
      </c>
      <c r="H53" s="5">
        <v>62.3</v>
      </c>
      <c r="I53" s="5">
        <v>0</v>
      </c>
    </row>
    <row r="54" spans="1:9" x14ac:dyDescent="0.2">
      <c r="A54" s="3"/>
      <c r="B54" t="s">
        <v>12</v>
      </c>
      <c r="C54" s="69">
        <f t="shared" ref="C54:I54" si="5">C52+C53</f>
        <v>60.7</v>
      </c>
      <c r="D54" s="69">
        <f t="shared" si="5"/>
        <v>59</v>
      </c>
      <c r="E54" s="69">
        <f t="shared" si="5"/>
        <v>112.30000000000001</v>
      </c>
      <c r="F54" s="69">
        <f t="shared" si="5"/>
        <v>60.9</v>
      </c>
      <c r="G54" s="69">
        <f t="shared" si="5"/>
        <v>0</v>
      </c>
      <c r="H54" s="69">
        <f t="shared" si="5"/>
        <v>123.9</v>
      </c>
      <c r="I54" s="69">
        <f t="shared" si="5"/>
        <v>56</v>
      </c>
    </row>
    <row r="55" spans="1:9" x14ac:dyDescent="0.2">
      <c r="A55" s="3"/>
      <c r="B55" s="10" t="s">
        <v>8</v>
      </c>
      <c r="C55" s="7">
        <v>3</v>
      </c>
      <c r="D55" s="7">
        <v>4</v>
      </c>
      <c r="E55" s="7">
        <v>7</v>
      </c>
      <c r="F55" s="7">
        <v>2</v>
      </c>
      <c r="G55" s="7">
        <v>0</v>
      </c>
      <c r="H55" s="7">
        <v>6</v>
      </c>
      <c r="I55" s="7">
        <v>5</v>
      </c>
    </row>
    <row r="58" spans="1:9" x14ac:dyDescent="0.2">
      <c r="B58" s="6" t="s">
        <v>20</v>
      </c>
      <c r="C58" s="11">
        <f t="shared" ref="C58:I58" si="6">C55+C50+C43+C36+C29+C18+C7</f>
        <v>27</v>
      </c>
      <c r="D58" s="11">
        <f t="shared" si="6"/>
        <v>26</v>
      </c>
      <c r="E58" s="11">
        <f>E55+E50+E43+E36+E29+E18+E7</f>
        <v>45</v>
      </c>
      <c r="F58" s="11">
        <f>F55+F50+F43+F36+F29+F18+F7</f>
        <v>21</v>
      </c>
      <c r="G58" s="11">
        <f t="shared" si="6"/>
        <v>12</v>
      </c>
      <c r="H58" s="11">
        <f t="shared" si="6"/>
        <v>26</v>
      </c>
      <c r="I58" s="11">
        <f t="shared" si="6"/>
        <v>38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topLeftCell="A3" workbookViewId="0">
      <pane ySplit="795" topLeftCell="A30" activePane="bottomLeft"/>
      <selection activeCell="D3" sqref="D3"/>
      <selection pane="bottomLeft" activeCell="I51" sqref="I51"/>
    </sheetView>
  </sheetViews>
  <sheetFormatPr defaultRowHeight="12.75" x14ac:dyDescent="0.2"/>
  <cols>
    <col min="1" max="1" width="2.7109375" style="12" customWidth="1"/>
    <col min="2" max="2" width="14.7109375" customWidth="1"/>
    <col min="3" max="3" width="11.42578125" style="2" customWidth="1"/>
    <col min="4" max="4" width="12.7109375" style="2" customWidth="1"/>
    <col min="5" max="5" width="12.42578125" style="2" customWidth="1"/>
    <col min="6" max="6" width="11" style="2" bestFit="1" customWidth="1"/>
    <col min="7" max="8" width="13.42578125" style="2" customWidth="1"/>
    <col min="9" max="9" width="11.85546875" style="2" customWidth="1"/>
  </cols>
  <sheetData>
    <row r="1" spans="1:10" x14ac:dyDescent="0.2">
      <c r="A1" s="1" t="str">
        <f>'Boys U11'!A2</f>
        <v xml:space="preserve">Venue : </v>
      </c>
      <c r="C1" s="1" t="str">
        <f>'Boys U11'!C2</f>
        <v>Ploughley Sports, Centre Bicester</v>
      </c>
      <c r="G1" s="3" t="str">
        <f>'Boys U11'!G2</f>
        <v xml:space="preserve">Date - </v>
      </c>
      <c r="H1" s="59" t="str">
        <f>'Boys U11'!H2</f>
        <v>14th October 2018</v>
      </c>
    </row>
    <row r="3" spans="1:10" x14ac:dyDescent="0.2">
      <c r="B3" s="4" t="s">
        <v>23</v>
      </c>
      <c r="C3" s="3" t="str">
        <f>'Boys U11'!C4</f>
        <v>Abingdon</v>
      </c>
      <c r="D3" s="3" t="str">
        <f>'Boys U11'!D4</f>
        <v>Banbury</v>
      </c>
      <c r="E3" s="3" t="str">
        <f>'Boys U11'!E4</f>
        <v>Bicester</v>
      </c>
      <c r="F3" s="3" t="str">
        <f>'Boys U11'!F4</f>
        <v>Oxford</v>
      </c>
      <c r="G3" s="3" t="str">
        <f>'Boys U11'!G4</f>
        <v>Radley</v>
      </c>
      <c r="H3" s="3" t="str">
        <f>'Boys U11'!H4</f>
        <v>White Horse</v>
      </c>
      <c r="I3" s="3" t="str">
        <f>'Boys U11'!I4</f>
        <v>Witney</v>
      </c>
    </row>
    <row r="4" spans="1:10" x14ac:dyDescent="0.2">
      <c r="A4" s="3">
        <v>1</v>
      </c>
      <c r="B4" s="4" t="s">
        <v>6</v>
      </c>
      <c r="C4" s="66"/>
      <c r="D4" s="66"/>
      <c r="E4" s="66"/>
      <c r="F4" s="66"/>
      <c r="G4" s="66"/>
      <c r="H4" s="66"/>
      <c r="I4" s="66"/>
    </row>
    <row r="5" spans="1:10" x14ac:dyDescent="0.2">
      <c r="A5" s="3"/>
      <c r="B5" t="s">
        <v>12</v>
      </c>
      <c r="C5" s="5">
        <v>0</v>
      </c>
      <c r="D5" s="67">
        <v>0</v>
      </c>
      <c r="E5" s="67" t="s">
        <v>287</v>
      </c>
      <c r="F5" s="5">
        <v>0</v>
      </c>
      <c r="G5" s="67">
        <v>0</v>
      </c>
      <c r="H5" s="5">
        <v>0</v>
      </c>
      <c r="I5" s="67">
        <v>0</v>
      </c>
    </row>
    <row r="6" spans="1:10" x14ac:dyDescent="0.2">
      <c r="B6" s="6" t="s">
        <v>8</v>
      </c>
      <c r="C6" s="7">
        <v>0</v>
      </c>
      <c r="D6" s="7">
        <v>0</v>
      </c>
      <c r="E6" s="7">
        <v>7</v>
      </c>
      <c r="F6" s="7">
        <v>0</v>
      </c>
      <c r="G6" s="7">
        <v>0</v>
      </c>
      <c r="H6" s="7">
        <v>0</v>
      </c>
      <c r="I6" s="7">
        <v>0</v>
      </c>
    </row>
    <row r="7" spans="1:10" x14ac:dyDescent="0.2">
      <c r="A7" s="3">
        <v>2</v>
      </c>
      <c r="B7" s="4" t="s">
        <v>24</v>
      </c>
    </row>
    <row r="8" spans="1:10" x14ac:dyDescent="0.2">
      <c r="A8" s="3"/>
      <c r="B8" t="s">
        <v>10</v>
      </c>
      <c r="C8" s="66" t="s">
        <v>95</v>
      </c>
      <c r="D8" s="66" t="s">
        <v>218</v>
      </c>
      <c r="E8" s="66" t="s">
        <v>246</v>
      </c>
      <c r="F8" s="2" t="s">
        <v>151</v>
      </c>
      <c r="H8" s="2" t="s">
        <v>152</v>
      </c>
      <c r="I8" s="2" t="s">
        <v>154</v>
      </c>
    </row>
    <row r="9" spans="1:10" x14ac:dyDescent="0.2">
      <c r="A9" s="3"/>
      <c r="B9" t="s">
        <v>7</v>
      </c>
      <c r="C9" s="9">
        <v>28.1</v>
      </c>
      <c r="D9" s="9">
        <v>24.9</v>
      </c>
      <c r="E9" s="9">
        <v>26.2</v>
      </c>
      <c r="F9" s="9">
        <v>25.1</v>
      </c>
      <c r="G9" s="9">
        <v>0</v>
      </c>
      <c r="H9" s="9">
        <v>27.3</v>
      </c>
      <c r="I9" s="9">
        <v>24.8</v>
      </c>
    </row>
    <row r="10" spans="1:10" x14ac:dyDescent="0.2">
      <c r="A10" s="3"/>
      <c r="B10" t="s">
        <v>11</v>
      </c>
      <c r="C10" s="2" t="s">
        <v>150</v>
      </c>
      <c r="D10" s="2" t="s">
        <v>219</v>
      </c>
      <c r="E10" s="66" t="s">
        <v>247</v>
      </c>
      <c r="F10" s="2" t="s">
        <v>271</v>
      </c>
      <c r="H10" s="2" t="s">
        <v>153</v>
      </c>
      <c r="I10" s="2" t="s">
        <v>155</v>
      </c>
    </row>
    <row r="11" spans="1:10" x14ac:dyDescent="0.2">
      <c r="A11" s="3"/>
      <c r="B11" t="s">
        <v>7</v>
      </c>
      <c r="C11" s="9">
        <v>28.6</v>
      </c>
      <c r="D11" s="9">
        <v>29.2</v>
      </c>
      <c r="E11" s="9">
        <v>26.3</v>
      </c>
      <c r="F11" s="9">
        <v>27.1</v>
      </c>
      <c r="G11" s="9">
        <v>0</v>
      </c>
      <c r="H11" s="9">
        <v>28.3</v>
      </c>
      <c r="I11" s="9">
        <v>24.6</v>
      </c>
    </row>
    <row r="12" spans="1:10" x14ac:dyDescent="0.2">
      <c r="A12" s="3"/>
      <c r="B12" t="s">
        <v>12</v>
      </c>
      <c r="C12" s="5">
        <f t="shared" ref="C12:I12" si="0">C11+C9</f>
        <v>56.7</v>
      </c>
      <c r="D12" s="5">
        <f t="shared" si="0"/>
        <v>54.099999999999994</v>
      </c>
      <c r="E12" s="5">
        <f t="shared" si="0"/>
        <v>52.5</v>
      </c>
      <c r="F12" s="5">
        <f t="shared" si="0"/>
        <v>52.2</v>
      </c>
      <c r="G12" s="5">
        <f t="shared" si="0"/>
        <v>0</v>
      </c>
      <c r="H12" s="5">
        <f t="shared" si="0"/>
        <v>55.6</v>
      </c>
      <c r="I12" s="5">
        <f t="shared" si="0"/>
        <v>49.400000000000006</v>
      </c>
    </row>
    <row r="13" spans="1:10" x14ac:dyDescent="0.2">
      <c r="A13" s="3"/>
      <c r="B13" s="6" t="s">
        <v>8</v>
      </c>
      <c r="C13" s="7">
        <v>2</v>
      </c>
      <c r="D13" s="7">
        <v>4</v>
      </c>
      <c r="E13" s="7">
        <v>5</v>
      </c>
      <c r="F13" s="7">
        <v>6</v>
      </c>
      <c r="G13" s="7">
        <v>0</v>
      </c>
      <c r="H13" s="7">
        <v>3</v>
      </c>
      <c r="I13" s="7">
        <v>7</v>
      </c>
    </row>
    <row r="14" spans="1:10" x14ac:dyDescent="0.2">
      <c r="A14" s="3">
        <v>3</v>
      </c>
      <c r="B14" s="4" t="s">
        <v>57</v>
      </c>
    </row>
    <row r="15" spans="1:10" x14ac:dyDescent="0.2">
      <c r="A15" s="3"/>
      <c r="B15" t="s">
        <v>10</v>
      </c>
      <c r="C15" s="66" t="s">
        <v>95</v>
      </c>
      <c r="D15" s="2" t="s">
        <v>218</v>
      </c>
      <c r="E15" s="66" t="s">
        <v>247</v>
      </c>
      <c r="F15" s="2" t="s">
        <v>271</v>
      </c>
      <c r="H15" s="2" t="s">
        <v>152</v>
      </c>
      <c r="I15" s="202" t="s">
        <v>154</v>
      </c>
      <c r="J15" s="202" t="s">
        <v>307</v>
      </c>
    </row>
    <row r="16" spans="1:10" x14ac:dyDescent="0.2">
      <c r="A16" s="3"/>
      <c r="B16" t="s">
        <v>16</v>
      </c>
      <c r="C16" s="8">
        <v>39</v>
      </c>
      <c r="D16" s="8">
        <v>35</v>
      </c>
      <c r="E16" s="8">
        <v>49</v>
      </c>
      <c r="F16" s="8">
        <v>46</v>
      </c>
      <c r="G16" s="8">
        <v>0</v>
      </c>
      <c r="H16" s="8">
        <v>42</v>
      </c>
      <c r="I16" s="205">
        <v>48</v>
      </c>
      <c r="J16" s="204"/>
    </row>
    <row r="17" spans="1:10" x14ac:dyDescent="0.2">
      <c r="A17" s="3"/>
      <c r="B17" t="s">
        <v>11</v>
      </c>
      <c r="D17" s="2" t="s">
        <v>219</v>
      </c>
      <c r="E17" s="66" t="s">
        <v>248</v>
      </c>
      <c r="F17" s="2" t="s">
        <v>151</v>
      </c>
      <c r="H17" s="2" t="s">
        <v>153</v>
      </c>
    </row>
    <row r="18" spans="1:10" x14ac:dyDescent="0.2">
      <c r="A18" s="3"/>
      <c r="B18" t="s">
        <v>16</v>
      </c>
      <c r="C18" s="8">
        <v>0</v>
      </c>
      <c r="D18" s="8">
        <v>46</v>
      </c>
      <c r="E18" s="8">
        <v>39</v>
      </c>
      <c r="F18" s="8">
        <v>40</v>
      </c>
      <c r="G18" s="8">
        <v>0</v>
      </c>
      <c r="H18" s="8">
        <v>37</v>
      </c>
      <c r="I18" s="8">
        <v>0</v>
      </c>
    </row>
    <row r="19" spans="1:10" x14ac:dyDescent="0.2">
      <c r="A19" s="3"/>
      <c r="B19" t="s">
        <v>17</v>
      </c>
      <c r="C19" s="8">
        <f t="shared" ref="C19:I19" si="1">C18+C16</f>
        <v>39</v>
      </c>
      <c r="D19" s="8">
        <f t="shared" si="1"/>
        <v>81</v>
      </c>
      <c r="E19" s="8">
        <f t="shared" si="1"/>
        <v>88</v>
      </c>
      <c r="F19" s="8">
        <f t="shared" si="1"/>
        <v>86</v>
      </c>
      <c r="G19" s="8">
        <f t="shared" si="1"/>
        <v>0</v>
      </c>
      <c r="H19" s="8">
        <f t="shared" si="1"/>
        <v>79</v>
      </c>
      <c r="I19" s="8">
        <f t="shared" si="1"/>
        <v>48</v>
      </c>
    </row>
    <row r="20" spans="1:10" x14ac:dyDescent="0.2">
      <c r="A20" s="3"/>
      <c r="B20" s="6" t="s">
        <v>8</v>
      </c>
      <c r="C20" s="7">
        <v>2</v>
      </c>
      <c r="D20" s="7">
        <v>5</v>
      </c>
      <c r="E20" s="7">
        <v>7</v>
      </c>
      <c r="F20" s="7">
        <v>6</v>
      </c>
      <c r="G20" s="7">
        <v>0</v>
      </c>
      <c r="H20" s="7">
        <v>4</v>
      </c>
      <c r="I20" s="7">
        <v>3</v>
      </c>
    </row>
    <row r="21" spans="1:10" x14ac:dyDescent="0.2">
      <c r="A21" s="3">
        <v>4</v>
      </c>
      <c r="B21" s="4" t="s">
        <v>59</v>
      </c>
    </row>
    <row r="22" spans="1:10" x14ac:dyDescent="0.2">
      <c r="A22" s="3"/>
      <c r="B22" t="s">
        <v>10</v>
      </c>
      <c r="C22" s="2" t="s">
        <v>150</v>
      </c>
      <c r="E22" s="197" t="s">
        <v>246</v>
      </c>
      <c r="H22" s="2" t="s">
        <v>152</v>
      </c>
      <c r="I22" s="2" t="s">
        <v>156</v>
      </c>
    </row>
    <row r="23" spans="1:10" x14ac:dyDescent="0.2">
      <c r="A23" s="3"/>
      <c r="B23" t="s">
        <v>7</v>
      </c>
      <c r="C23" s="9">
        <v>59</v>
      </c>
      <c r="D23" s="9">
        <v>0</v>
      </c>
      <c r="E23" s="78">
        <v>58.8</v>
      </c>
      <c r="F23" s="9">
        <v>0</v>
      </c>
      <c r="G23" s="9">
        <v>0</v>
      </c>
      <c r="H23" s="9">
        <v>59.9</v>
      </c>
      <c r="I23" s="9">
        <v>56.8</v>
      </c>
    </row>
    <row r="24" spans="1:10" x14ac:dyDescent="0.2">
      <c r="A24" s="3"/>
      <c r="B24" t="s">
        <v>11</v>
      </c>
      <c r="C24" s="66"/>
      <c r="E24" s="66" t="s">
        <v>249</v>
      </c>
      <c r="H24" s="2" t="s">
        <v>153</v>
      </c>
    </row>
    <row r="25" spans="1:10" x14ac:dyDescent="0.2">
      <c r="A25" s="3"/>
      <c r="B25" t="s">
        <v>7</v>
      </c>
      <c r="C25" s="9">
        <v>0</v>
      </c>
      <c r="D25" s="9">
        <v>0</v>
      </c>
      <c r="E25" s="9">
        <v>61.4</v>
      </c>
      <c r="F25" s="9">
        <v>0</v>
      </c>
      <c r="G25" s="9">
        <v>0</v>
      </c>
      <c r="H25" s="9">
        <v>62.4</v>
      </c>
      <c r="I25" s="9">
        <v>0</v>
      </c>
    </row>
    <row r="26" spans="1:10" x14ac:dyDescent="0.2">
      <c r="A26" s="3"/>
      <c r="B26" t="s">
        <v>12</v>
      </c>
      <c r="C26" s="5">
        <f t="shared" ref="C26:I26" si="2">C25+C23</f>
        <v>59</v>
      </c>
      <c r="D26" s="5">
        <f t="shared" si="2"/>
        <v>0</v>
      </c>
      <c r="E26" s="5">
        <f t="shared" si="2"/>
        <v>120.19999999999999</v>
      </c>
      <c r="F26" s="5">
        <f t="shared" si="2"/>
        <v>0</v>
      </c>
      <c r="G26" s="5">
        <f t="shared" si="2"/>
        <v>0</v>
      </c>
      <c r="H26" s="5">
        <f t="shared" si="2"/>
        <v>122.3</v>
      </c>
      <c r="I26" s="5">
        <f t="shared" si="2"/>
        <v>56.8</v>
      </c>
    </row>
    <row r="27" spans="1:10" x14ac:dyDescent="0.2">
      <c r="A27" s="3"/>
      <c r="B27" s="6" t="s">
        <v>8</v>
      </c>
      <c r="C27" s="7">
        <v>4</v>
      </c>
      <c r="D27" s="7">
        <v>0</v>
      </c>
      <c r="E27" s="7">
        <v>7</v>
      </c>
      <c r="F27" s="7">
        <v>0</v>
      </c>
      <c r="G27" s="7">
        <v>0</v>
      </c>
      <c r="H27" s="7">
        <v>6</v>
      </c>
      <c r="I27" s="7">
        <v>5</v>
      </c>
    </row>
    <row r="28" spans="1:10" x14ac:dyDescent="0.2">
      <c r="A28" s="3">
        <v>5</v>
      </c>
      <c r="B28" s="4" t="s">
        <v>35</v>
      </c>
    </row>
    <row r="29" spans="1:10" x14ac:dyDescent="0.2">
      <c r="A29" s="3"/>
      <c r="B29" t="s">
        <v>10</v>
      </c>
      <c r="C29" s="66" t="s">
        <v>95</v>
      </c>
      <c r="D29" s="2" t="s">
        <v>219</v>
      </c>
      <c r="E29" s="66" t="s">
        <v>248</v>
      </c>
      <c r="I29" s="202" t="s">
        <v>155</v>
      </c>
      <c r="J29" s="204" t="s">
        <v>307</v>
      </c>
    </row>
    <row r="30" spans="1:10" x14ac:dyDescent="0.2">
      <c r="A30" s="3"/>
      <c r="B30" t="s">
        <v>16</v>
      </c>
      <c r="C30" s="9">
        <v>4.58</v>
      </c>
      <c r="D30" s="9">
        <v>7.58</v>
      </c>
      <c r="E30" s="9">
        <v>4.2</v>
      </c>
      <c r="F30" s="9">
        <v>0</v>
      </c>
      <c r="G30" s="9">
        <v>0</v>
      </c>
      <c r="H30" s="9">
        <v>0</v>
      </c>
      <c r="I30" s="203">
        <v>6.56</v>
      </c>
      <c r="J30" s="204"/>
    </row>
    <row r="31" spans="1:10" x14ac:dyDescent="0.2">
      <c r="A31" s="3"/>
      <c r="B31" t="s">
        <v>11</v>
      </c>
      <c r="E31" s="66" t="s">
        <v>250</v>
      </c>
      <c r="H31" s="66"/>
      <c r="I31" s="2" t="s">
        <v>156</v>
      </c>
    </row>
    <row r="32" spans="1:10" x14ac:dyDescent="0.2">
      <c r="A32" s="3"/>
      <c r="B32" t="s">
        <v>16</v>
      </c>
      <c r="C32" s="9">
        <v>0</v>
      </c>
      <c r="D32" s="9">
        <v>0</v>
      </c>
      <c r="E32" s="9">
        <v>3.96</v>
      </c>
      <c r="F32" s="9">
        <v>0</v>
      </c>
      <c r="G32" s="9">
        <v>0</v>
      </c>
      <c r="H32" s="78">
        <v>0</v>
      </c>
      <c r="I32" s="9">
        <v>5.0599999999999996</v>
      </c>
    </row>
    <row r="33" spans="1:10" x14ac:dyDescent="0.2">
      <c r="A33" s="3"/>
      <c r="B33" t="s">
        <v>17</v>
      </c>
      <c r="C33" s="9">
        <f t="shared" ref="C33:I33" si="3">C32+C30</f>
        <v>4.58</v>
      </c>
      <c r="D33" s="9">
        <f t="shared" si="3"/>
        <v>7.58</v>
      </c>
      <c r="E33" s="9">
        <f t="shared" si="3"/>
        <v>8.16</v>
      </c>
      <c r="F33" s="9">
        <f t="shared" si="3"/>
        <v>0</v>
      </c>
      <c r="G33" s="9">
        <f t="shared" si="3"/>
        <v>0</v>
      </c>
      <c r="H33" s="9">
        <f t="shared" si="3"/>
        <v>0</v>
      </c>
      <c r="I33" s="9">
        <f t="shared" si="3"/>
        <v>11.62</v>
      </c>
    </row>
    <row r="34" spans="1:10" x14ac:dyDescent="0.2">
      <c r="A34" s="3"/>
      <c r="B34" s="6" t="s">
        <v>8</v>
      </c>
      <c r="C34" s="7">
        <v>4</v>
      </c>
      <c r="D34" s="7">
        <v>5</v>
      </c>
      <c r="E34" s="7">
        <v>6</v>
      </c>
      <c r="F34" s="7">
        <v>0</v>
      </c>
      <c r="G34" s="7">
        <v>0</v>
      </c>
      <c r="H34" s="7">
        <v>0</v>
      </c>
      <c r="I34" s="7">
        <v>7</v>
      </c>
    </row>
    <row r="35" spans="1:10" x14ac:dyDescent="0.2">
      <c r="A35" s="3">
        <v>6</v>
      </c>
      <c r="B35" s="4" t="s">
        <v>60</v>
      </c>
    </row>
    <row r="36" spans="1:10" x14ac:dyDescent="0.2">
      <c r="A36" s="3"/>
      <c r="B36" t="s">
        <v>10</v>
      </c>
      <c r="C36" s="2" t="s">
        <v>150</v>
      </c>
      <c r="D36" s="66" t="s">
        <v>218</v>
      </c>
      <c r="E36" s="66" t="s">
        <v>247</v>
      </c>
      <c r="F36" s="2" t="s">
        <v>151</v>
      </c>
      <c r="I36" s="202" t="s">
        <v>155</v>
      </c>
      <c r="J36" s="202" t="s">
        <v>307</v>
      </c>
    </row>
    <row r="37" spans="1:10" x14ac:dyDescent="0.2">
      <c r="A37" s="3"/>
      <c r="B37" t="s">
        <v>16</v>
      </c>
      <c r="C37" s="9">
        <v>4.21</v>
      </c>
      <c r="D37" s="9">
        <v>6.86</v>
      </c>
      <c r="E37" s="9">
        <v>5.31</v>
      </c>
      <c r="F37" s="9">
        <v>5.23</v>
      </c>
      <c r="G37" s="9">
        <v>0</v>
      </c>
      <c r="H37" s="9">
        <v>0</v>
      </c>
      <c r="I37" s="203">
        <v>5.98</v>
      </c>
      <c r="J37" s="204"/>
    </row>
    <row r="38" spans="1:10" x14ac:dyDescent="0.2">
      <c r="A38" s="3"/>
      <c r="B38" t="s">
        <v>11</v>
      </c>
      <c r="E38" s="66" t="s">
        <v>249</v>
      </c>
      <c r="I38" s="2" t="s">
        <v>156</v>
      </c>
    </row>
    <row r="39" spans="1:10" x14ac:dyDescent="0.2">
      <c r="A39" s="3"/>
      <c r="B39" t="s">
        <v>16</v>
      </c>
      <c r="C39" s="9">
        <v>0</v>
      </c>
      <c r="D39" s="9">
        <v>0</v>
      </c>
      <c r="E39" s="9">
        <v>4.8</v>
      </c>
      <c r="F39" s="9">
        <v>0</v>
      </c>
      <c r="G39" s="9">
        <v>0</v>
      </c>
      <c r="H39" s="9">
        <v>0</v>
      </c>
      <c r="I39" s="9">
        <v>5.34</v>
      </c>
    </row>
    <row r="40" spans="1:10" x14ac:dyDescent="0.2">
      <c r="A40" s="3"/>
      <c r="B40" t="s">
        <v>17</v>
      </c>
      <c r="C40" s="9">
        <f t="shared" ref="C40:I40" si="4">C39+C37</f>
        <v>4.21</v>
      </c>
      <c r="D40" s="9">
        <f t="shared" si="4"/>
        <v>6.86</v>
      </c>
      <c r="E40" s="9">
        <f t="shared" si="4"/>
        <v>10.11</v>
      </c>
      <c r="F40" s="9">
        <f t="shared" si="4"/>
        <v>5.23</v>
      </c>
      <c r="G40" s="9">
        <f t="shared" si="4"/>
        <v>0</v>
      </c>
      <c r="H40" s="9">
        <f t="shared" si="4"/>
        <v>0</v>
      </c>
      <c r="I40" s="9">
        <f t="shared" si="4"/>
        <v>11.32</v>
      </c>
    </row>
    <row r="41" spans="1:10" x14ac:dyDescent="0.2">
      <c r="A41" s="3"/>
      <c r="B41" s="6" t="s">
        <v>8</v>
      </c>
      <c r="C41" s="7">
        <v>3</v>
      </c>
      <c r="D41" s="7">
        <v>5</v>
      </c>
      <c r="E41" s="7">
        <v>6</v>
      </c>
      <c r="F41" s="7">
        <v>4</v>
      </c>
      <c r="G41" s="7">
        <v>0</v>
      </c>
      <c r="H41" s="7">
        <v>0</v>
      </c>
      <c r="I41" s="7">
        <v>7</v>
      </c>
    </row>
    <row r="42" spans="1:10" x14ac:dyDescent="0.2">
      <c r="A42" s="3">
        <v>7</v>
      </c>
      <c r="B42" s="4" t="s">
        <v>27</v>
      </c>
    </row>
    <row r="43" spans="1:10" x14ac:dyDescent="0.2">
      <c r="A43" s="3"/>
      <c r="B43" t="s">
        <v>7</v>
      </c>
      <c r="C43" s="67" t="s">
        <v>297</v>
      </c>
      <c r="D43" s="67" t="s">
        <v>296</v>
      </c>
      <c r="E43" s="67">
        <v>0</v>
      </c>
      <c r="F43" s="67" t="s">
        <v>295</v>
      </c>
      <c r="G43" s="67">
        <v>0</v>
      </c>
      <c r="H43" s="67">
        <v>0</v>
      </c>
      <c r="I43" s="67" t="s">
        <v>294</v>
      </c>
    </row>
    <row r="44" spans="1:10" x14ac:dyDescent="0.2">
      <c r="A44" s="3"/>
      <c r="B44" s="6" t="s">
        <v>8</v>
      </c>
      <c r="C44" s="7">
        <v>4</v>
      </c>
      <c r="D44" s="7">
        <v>5</v>
      </c>
      <c r="E44" s="45">
        <v>0</v>
      </c>
      <c r="F44" s="7">
        <v>6</v>
      </c>
      <c r="G44" s="7">
        <v>0</v>
      </c>
      <c r="H44" s="7">
        <v>0</v>
      </c>
      <c r="I44" s="7">
        <v>7</v>
      </c>
    </row>
    <row r="45" spans="1:10" x14ac:dyDescent="0.2">
      <c r="A45" s="3">
        <v>8</v>
      </c>
      <c r="B45" s="4" t="s">
        <v>28</v>
      </c>
    </row>
    <row r="46" spans="1:10" x14ac:dyDescent="0.2">
      <c r="B46" t="s">
        <v>7</v>
      </c>
      <c r="C46" s="5">
        <v>0</v>
      </c>
      <c r="D46" s="67">
        <v>0</v>
      </c>
      <c r="E46" s="67" t="s">
        <v>304</v>
      </c>
      <c r="F46" s="5">
        <v>0</v>
      </c>
      <c r="G46" s="67">
        <v>0</v>
      </c>
      <c r="H46" s="67">
        <v>0</v>
      </c>
      <c r="I46" s="67">
        <v>0</v>
      </c>
    </row>
    <row r="47" spans="1:10" x14ac:dyDescent="0.2">
      <c r="A47" s="3"/>
      <c r="B47" s="6" t="s">
        <v>8</v>
      </c>
      <c r="C47" s="7">
        <v>0</v>
      </c>
      <c r="D47" s="7">
        <v>0</v>
      </c>
      <c r="E47" s="7">
        <v>7</v>
      </c>
      <c r="F47" s="7">
        <v>0</v>
      </c>
      <c r="G47" s="7">
        <v>0</v>
      </c>
      <c r="H47" s="7">
        <v>0</v>
      </c>
      <c r="I47" s="7">
        <v>0</v>
      </c>
    </row>
    <row r="48" spans="1:10" x14ac:dyDescent="0.2">
      <c r="A48" s="3"/>
    </row>
    <row r="49" spans="1:9" x14ac:dyDescent="0.2">
      <c r="A49" s="3"/>
    </row>
    <row r="50" spans="1:9" x14ac:dyDescent="0.2">
      <c r="A50" s="3"/>
      <c r="B50" s="4" t="s">
        <v>20</v>
      </c>
      <c r="C50" s="11">
        <f t="shared" ref="C50:I50" si="5">C47+C44+C41+C34+C27+C20+C13+C6</f>
        <v>19</v>
      </c>
      <c r="D50" s="11">
        <f t="shared" si="5"/>
        <v>24</v>
      </c>
      <c r="E50" s="11">
        <f t="shared" si="5"/>
        <v>45</v>
      </c>
      <c r="F50" s="11">
        <f t="shared" si="5"/>
        <v>22</v>
      </c>
      <c r="G50" s="11">
        <f t="shared" si="5"/>
        <v>0</v>
      </c>
      <c r="H50" s="11">
        <f t="shared" si="5"/>
        <v>13</v>
      </c>
      <c r="I50" s="11">
        <f t="shared" si="5"/>
        <v>36</v>
      </c>
    </row>
  </sheetData>
  <phoneticPr fontId="0" type="noConversion"/>
  <printOptions horizontalCentered="1"/>
  <pageMargins left="0" right="0" top="0.77" bottom="0" header="0.41" footer="0.11811023622047245"/>
  <pageSetup paperSize="9" orientation="portrait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51"/>
  <sheetViews>
    <sheetView topLeftCell="A4" workbookViewId="0">
      <pane ySplit="795" topLeftCell="A34" activePane="bottomLeft"/>
      <selection activeCell="F5" sqref="F1:F65536"/>
      <selection pane="bottomLeft" activeCell="I55" sqref="I55"/>
    </sheetView>
  </sheetViews>
  <sheetFormatPr defaultRowHeight="12.75" x14ac:dyDescent="0.2"/>
  <cols>
    <col min="1" max="1" width="2" customWidth="1"/>
    <col min="2" max="2" width="15.28515625" bestFit="1" customWidth="1"/>
    <col min="3" max="3" width="13.7109375" style="2" customWidth="1"/>
    <col min="4" max="4" width="12" style="2" customWidth="1"/>
    <col min="5" max="5" width="12.42578125" style="2" customWidth="1"/>
    <col min="6" max="6" width="11" style="2" bestFit="1" customWidth="1"/>
    <col min="7" max="7" width="11.140625" style="2" customWidth="1"/>
    <col min="8" max="8" width="13.7109375" style="2" customWidth="1"/>
    <col min="9" max="9" width="11.5703125" style="2" customWidth="1"/>
  </cols>
  <sheetData>
    <row r="2" spans="1:9" x14ac:dyDescent="0.2">
      <c r="A2" s="1" t="str">
        <f>'Boys U11'!A2</f>
        <v xml:space="preserve">Venue : </v>
      </c>
      <c r="C2" s="1" t="str">
        <f>'Boys U11'!C2</f>
        <v>Ploughley Sports, Centre Bicester</v>
      </c>
      <c r="G2" s="3" t="str">
        <f>'Boys U11'!G2</f>
        <v xml:space="preserve">Date - </v>
      </c>
      <c r="H2" s="58" t="str">
        <f>'Boys U11'!H2</f>
        <v>14th October 2018</v>
      </c>
    </row>
    <row r="4" spans="1:9" x14ac:dyDescent="0.2">
      <c r="A4" s="12"/>
      <c r="B4" s="4" t="s">
        <v>29</v>
      </c>
      <c r="C4" s="3" t="str">
        <f>'Boys U11'!C4</f>
        <v>Abingdon</v>
      </c>
      <c r="D4" s="3" t="str">
        <f>'Boys U11'!D4</f>
        <v>Banbury</v>
      </c>
      <c r="E4" s="3" t="str">
        <f>'Boys U11'!E4</f>
        <v>Bicester</v>
      </c>
      <c r="F4" s="3" t="str">
        <f>'Boys U11'!F4</f>
        <v>Oxford</v>
      </c>
      <c r="G4" s="3" t="str">
        <f>'Boys U11'!G4</f>
        <v>Radley</v>
      </c>
      <c r="H4" s="3" t="str">
        <f>'Boys U11'!H4</f>
        <v>White Horse</v>
      </c>
      <c r="I4" s="3" t="str">
        <f>'Boys U11'!I4</f>
        <v>Witney</v>
      </c>
    </row>
    <row r="5" spans="1:9" x14ac:dyDescent="0.2">
      <c r="A5" s="3">
        <v>1</v>
      </c>
      <c r="B5" s="4" t="s">
        <v>6</v>
      </c>
      <c r="C5" s="66"/>
      <c r="D5" s="66"/>
      <c r="E5" s="66"/>
      <c r="F5" s="66"/>
      <c r="G5" s="66"/>
      <c r="H5" s="66"/>
      <c r="I5" s="66"/>
    </row>
    <row r="6" spans="1:9" x14ac:dyDescent="0.2">
      <c r="A6" s="3"/>
      <c r="B6" t="s">
        <v>12</v>
      </c>
      <c r="C6" s="67" t="s">
        <v>286</v>
      </c>
      <c r="D6" s="67">
        <v>0</v>
      </c>
      <c r="E6" s="67" t="s">
        <v>285</v>
      </c>
      <c r="F6" s="67" t="s">
        <v>283</v>
      </c>
      <c r="G6" s="67">
        <v>0</v>
      </c>
      <c r="H6" s="67">
        <v>0</v>
      </c>
      <c r="I6" s="67" t="s">
        <v>284</v>
      </c>
    </row>
    <row r="7" spans="1:9" x14ac:dyDescent="0.2">
      <c r="A7" s="12"/>
      <c r="B7" s="6" t="s">
        <v>8</v>
      </c>
      <c r="C7" s="7">
        <v>4</v>
      </c>
      <c r="D7" s="7">
        <v>0</v>
      </c>
      <c r="E7" s="7">
        <v>5</v>
      </c>
      <c r="F7" s="7">
        <v>7</v>
      </c>
      <c r="G7" s="7">
        <v>0</v>
      </c>
      <c r="H7" s="7">
        <v>0</v>
      </c>
      <c r="I7" s="7">
        <v>6</v>
      </c>
    </row>
    <row r="8" spans="1:9" x14ac:dyDescent="0.2">
      <c r="A8" s="3">
        <v>2</v>
      </c>
      <c r="B8" s="4" t="s">
        <v>24</v>
      </c>
    </row>
    <row r="9" spans="1:9" x14ac:dyDescent="0.2">
      <c r="A9" s="3"/>
      <c r="B9" t="s">
        <v>10</v>
      </c>
      <c r="C9" s="2" t="s">
        <v>157</v>
      </c>
      <c r="D9" s="66" t="s">
        <v>222</v>
      </c>
      <c r="E9" s="66" t="s">
        <v>251</v>
      </c>
      <c r="F9" s="2" t="s">
        <v>163</v>
      </c>
      <c r="G9" s="2" t="s">
        <v>169</v>
      </c>
      <c r="H9" s="66" t="s">
        <v>171</v>
      </c>
      <c r="I9" s="2" t="s">
        <v>173</v>
      </c>
    </row>
    <row r="10" spans="1:9" x14ac:dyDescent="0.2">
      <c r="A10" s="3"/>
      <c r="B10" t="s">
        <v>7</v>
      </c>
      <c r="C10" s="5">
        <v>25.3</v>
      </c>
      <c r="D10" s="5">
        <v>25.6</v>
      </c>
      <c r="E10" s="5">
        <v>25</v>
      </c>
      <c r="F10" s="5">
        <v>26.7</v>
      </c>
      <c r="G10" s="5">
        <v>28</v>
      </c>
      <c r="H10" s="5">
        <v>26.2</v>
      </c>
      <c r="I10" s="5">
        <v>25.5</v>
      </c>
    </row>
    <row r="11" spans="1:9" x14ac:dyDescent="0.2">
      <c r="A11" s="3"/>
      <c r="B11" t="s">
        <v>11</v>
      </c>
      <c r="C11" s="2" t="s">
        <v>158</v>
      </c>
      <c r="D11" s="2" t="s">
        <v>221</v>
      </c>
      <c r="E11" s="66" t="s">
        <v>252</v>
      </c>
      <c r="F11" s="2" t="s">
        <v>164</v>
      </c>
      <c r="H11" s="2" t="s">
        <v>172</v>
      </c>
      <c r="I11" s="2" t="s">
        <v>174</v>
      </c>
    </row>
    <row r="12" spans="1:9" x14ac:dyDescent="0.2">
      <c r="A12" s="3"/>
      <c r="B12" t="s">
        <v>7</v>
      </c>
      <c r="C12" s="5">
        <v>28.3</v>
      </c>
      <c r="D12" s="5">
        <v>26.1</v>
      </c>
      <c r="E12" s="5">
        <v>26.2</v>
      </c>
      <c r="F12" s="5">
        <v>27.1</v>
      </c>
      <c r="G12" s="5">
        <v>0</v>
      </c>
      <c r="H12" s="5">
        <v>29.7</v>
      </c>
      <c r="I12" s="5">
        <v>25.8</v>
      </c>
    </row>
    <row r="13" spans="1:9" x14ac:dyDescent="0.2">
      <c r="A13" s="3"/>
      <c r="B13" t="s">
        <v>12</v>
      </c>
      <c r="C13" s="5">
        <f t="shared" ref="C13:I13" si="0">C12+C10</f>
        <v>53.6</v>
      </c>
      <c r="D13" s="5">
        <f t="shared" si="0"/>
        <v>51.7</v>
      </c>
      <c r="E13" s="5">
        <f>E12+E10</f>
        <v>51.2</v>
      </c>
      <c r="F13" s="5">
        <f>F12+F10</f>
        <v>53.8</v>
      </c>
      <c r="G13" s="5">
        <f t="shared" si="0"/>
        <v>28</v>
      </c>
      <c r="H13" s="5">
        <f t="shared" si="0"/>
        <v>55.9</v>
      </c>
      <c r="I13" s="5">
        <f t="shared" si="0"/>
        <v>51.3</v>
      </c>
    </row>
    <row r="14" spans="1:9" x14ac:dyDescent="0.2">
      <c r="B14" s="6" t="s">
        <v>8</v>
      </c>
      <c r="C14" s="7">
        <v>4</v>
      </c>
      <c r="D14" s="7">
        <v>5</v>
      </c>
      <c r="E14" s="7">
        <v>7</v>
      </c>
      <c r="F14" s="7">
        <v>3</v>
      </c>
      <c r="G14" s="7">
        <v>1</v>
      </c>
      <c r="H14" s="7">
        <v>2</v>
      </c>
      <c r="I14" s="7">
        <v>6</v>
      </c>
    </row>
    <row r="15" spans="1:9" x14ac:dyDescent="0.2">
      <c r="A15" s="3">
        <v>3</v>
      </c>
      <c r="B15" s="4" t="s">
        <v>57</v>
      </c>
    </row>
    <row r="16" spans="1:9" x14ac:dyDescent="0.2">
      <c r="A16" s="3"/>
      <c r="B16" t="s">
        <v>10</v>
      </c>
      <c r="C16" s="2" t="s">
        <v>158</v>
      </c>
      <c r="D16" s="66" t="s">
        <v>220</v>
      </c>
      <c r="E16" s="66" t="s">
        <v>251</v>
      </c>
      <c r="F16" s="2" t="s">
        <v>165</v>
      </c>
      <c r="G16" s="2" t="s">
        <v>170</v>
      </c>
      <c r="H16" s="66" t="s">
        <v>171</v>
      </c>
      <c r="I16" s="2" t="s">
        <v>173</v>
      </c>
    </row>
    <row r="17" spans="1:10" x14ac:dyDescent="0.2">
      <c r="A17" s="3"/>
      <c r="B17" t="s">
        <v>16</v>
      </c>
      <c r="C17" s="9">
        <v>41</v>
      </c>
      <c r="D17" s="9">
        <v>48</v>
      </c>
      <c r="E17" s="9">
        <v>55</v>
      </c>
      <c r="F17" s="9">
        <v>45</v>
      </c>
      <c r="G17" s="9">
        <v>43</v>
      </c>
      <c r="H17" s="78">
        <v>42</v>
      </c>
      <c r="I17" s="9">
        <v>49</v>
      </c>
    </row>
    <row r="18" spans="1:10" x14ac:dyDescent="0.2">
      <c r="A18" s="3"/>
      <c r="B18" t="s">
        <v>11</v>
      </c>
      <c r="C18" s="2" t="s">
        <v>159</v>
      </c>
      <c r="D18" s="2" t="s">
        <v>221</v>
      </c>
      <c r="E18" s="66" t="s">
        <v>253</v>
      </c>
      <c r="F18" s="2" t="s">
        <v>163</v>
      </c>
      <c r="G18" s="2" t="s">
        <v>169</v>
      </c>
      <c r="H18" s="2" t="s">
        <v>172</v>
      </c>
      <c r="I18" s="2" t="s">
        <v>174</v>
      </c>
    </row>
    <row r="19" spans="1:10" x14ac:dyDescent="0.2">
      <c r="A19" s="3"/>
      <c r="B19" t="s">
        <v>16</v>
      </c>
      <c r="C19" s="9">
        <v>43</v>
      </c>
      <c r="D19" s="9">
        <v>45</v>
      </c>
      <c r="E19" s="9">
        <v>38</v>
      </c>
      <c r="F19" s="9">
        <v>40</v>
      </c>
      <c r="G19" s="9">
        <v>30</v>
      </c>
      <c r="H19" s="78">
        <v>31</v>
      </c>
      <c r="I19" s="9">
        <v>49</v>
      </c>
    </row>
    <row r="20" spans="1:10" x14ac:dyDescent="0.2">
      <c r="A20" s="3"/>
      <c r="B20" t="s">
        <v>17</v>
      </c>
      <c r="C20" s="9">
        <f t="shared" ref="C20:I20" si="1">C19+C17</f>
        <v>84</v>
      </c>
      <c r="D20" s="9">
        <f t="shared" si="1"/>
        <v>93</v>
      </c>
      <c r="E20" s="9">
        <f t="shared" si="1"/>
        <v>93</v>
      </c>
      <c r="F20" s="9">
        <f t="shared" si="1"/>
        <v>85</v>
      </c>
      <c r="G20" s="9">
        <f t="shared" si="1"/>
        <v>73</v>
      </c>
      <c r="H20" s="9">
        <f t="shared" si="1"/>
        <v>73</v>
      </c>
      <c r="I20" s="9">
        <f t="shared" si="1"/>
        <v>98</v>
      </c>
    </row>
    <row r="21" spans="1:10" x14ac:dyDescent="0.2">
      <c r="A21" s="3"/>
      <c r="B21" s="6" t="s">
        <v>8</v>
      </c>
      <c r="C21" s="7">
        <v>3</v>
      </c>
      <c r="D21" s="7">
        <v>6</v>
      </c>
      <c r="E21" s="7">
        <v>6</v>
      </c>
      <c r="F21" s="7">
        <v>4</v>
      </c>
      <c r="G21" s="7">
        <v>2</v>
      </c>
      <c r="H21" s="7">
        <v>2</v>
      </c>
      <c r="I21" s="7">
        <v>7</v>
      </c>
    </row>
    <row r="22" spans="1:10" x14ac:dyDescent="0.2">
      <c r="A22" s="3">
        <v>4</v>
      </c>
      <c r="B22" s="4" t="s">
        <v>25</v>
      </c>
    </row>
    <row r="23" spans="1:10" x14ac:dyDescent="0.2">
      <c r="A23" s="3"/>
      <c r="B23" t="s">
        <v>10</v>
      </c>
      <c r="C23" s="2" t="s">
        <v>157</v>
      </c>
      <c r="D23" s="2" t="s">
        <v>220</v>
      </c>
      <c r="E23" s="66" t="s">
        <v>251</v>
      </c>
      <c r="F23" s="66" t="s">
        <v>167</v>
      </c>
      <c r="G23" s="2" t="s">
        <v>170</v>
      </c>
      <c r="H23" s="66" t="s">
        <v>171</v>
      </c>
      <c r="I23" s="2" t="s">
        <v>175</v>
      </c>
    </row>
    <row r="24" spans="1:10" x14ac:dyDescent="0.2">
      <c r="A24" s="3"/>
      <c r="B24" t="s">
        <v>7</v>
      </c>
      <c r="C24" s="5">
        <v>56.4</v>
      </c>
      <c r="D24" s="5">
        <v>58.1</v>
      </c>
      <c r="E24" s="5">
        <v>54.2</v>
      </c>
      <c r="F24" s="5">
        <v>56.9</v>
      </c>
      <c r="G24" s="5">
        <v>58.8</v>
      </c>
      <c r="H24" s="67">
        <v>56.9</v>
      </c>
      <c r="I24" s="5">
        <v>55.4</v>
      </c>
    </row>
    <row r="25" spans="1:10" x14ac:dyDescent="0.2">
      <c r="A25" s="3"/>
      <c r="B25" t="s">
        <v>11</v>
      </c>
      <c r="C25" s="2" t="s">
        <v>160</v>
      </c>
      <c r="E25" s="66" t="s">
        <v>253</v>
      </c>
      <c r="F25" s="2" t="s">
        <v>167</v>
      </c>
      <c r="I25" s="2" t="s">
        <v>176</v>
      </c>
    </row>
    <row r="26" spans="1:10" x14ac:dyDescent="0.2">
      <c r="A26" s="3"/>
      <c r="B26" t="s">
        <v>7</v>
      </c>
      <c r="C26" s="5">
        <v>64.2</v>
      </c>
      <c r="D26" s="5">
        <v>0</v>
      </c>
      <c r="E26" s="5">
        <v>58.3</v>
      </c>
      <c r="F26" s="5"/>
      <c r="G26" s="5">
        <v>0</v>
      </c>
      <c r="H26" s="5">
        <v>0</v>
      </c>
      <c r="I26" s="5">
        <v>58.6</v>
      </c>
    </row>
    <row r="27" spans="1:10" x14ac:dyDescent="0.2">
      <c r="A27" s="3"/>
      <c r="B27" t="s">
        <v>12</v>
      </c>
      <c r="C27" s="5">
        <f t="shared" ref="C27:I27" si="2">C26+C24</f>
        <v>120.6</v>
      </c>
      <c r="D27" s="5">
        <f t="shared" si="2"/>
        <v>58.1</v>
      </c>
      <c r="E27" s="5">
        <f t="shared" si="2"/>
        <v>112.5</v>
      </c>
      <c r="F27" s="5">
        <f t="shared" si="2"/>
        <v>56.9</v>
      </c>
      <c r="G27" s="5">
        <f t="shared" si="2"/>
        <v>58.8</v>
      </c>
      <c r="H27" s="5">
        <f t="shared" si="2"/>
        <v>56.9</v>
      </c>
      <c r="I27" s="5">
        <f t="shared" si="2"/>
        <v>114</v>
      </c>
    </row>
    <row r="28" spans="1:10" x14ac:dyDescent="0.2">
      <c r="A28" s="3"/>
      <c r="B28" s="6" t="s">
        <v>8</v>
      </c>
      <c r="C28" s="7">
        <v>5</v>
      </c>
      <c r="D28" s="7">
        <v>2</v>
      </c>
      <c r="E28" s="7">
        <v>7</v>
      </c>
      <c r="F28" s="7">
        <v>4</v>
      </c>
      <c r="G28" s="7">
        <v>1</v>
      </c>
      <c r="H28" s="7">
        <v>4</v>
      </c>
      <c r="I28" s="7">
        <v>6</v>
      </c>
    </row>
    <row r="29" spans="1:10" x14ac:dyDescent="0.2">
      <c r="A29" s="3">
        <v>5</v>
      </c>
      <c r="B29" s="4" t="s">
        <v>35</v>
      </c>
    </row>
    <row r="30" spans="1:10" x14ac:dyDescent="0.2">
      <c r="A30" s="3"/>
      <c r="B30" t="s">
        <v>10</v>
      </c>
      <c r="C30" s="2" t="s">
        <v>161</v>
      </c>
      <c r="D30" s="2" t="s">
        <v>221</v>
      </c>
      <c r="E30" s="66" t="s">
        <v>272</v>
      </c>
      <c r="F30" s="2" t="s">
        <v>168</v>
      </c>
      <c r="H30" s="2" t="s">
        <v>172</v>
      </c>
      <c r="I30" s="202" t="s">
        <v>177</v>
      </c>
      <c r="J30" s="202" t="s">
        <v>307</v>
      </c>
    </row>
    <row r="31" spans="1:10" x14ac:dyDescent="0.2">
      <c r="A31" s="3"/>
      <c r="B31" t="s">
        <v>16</v>
      </c>
      <c r="C31" s="9">
        <v>5.34</v>
      </c>
      <c r="D31" s="9">
        <v>6.63</v>
      </c>
      <c r="E31" s="9">
        <v>7.93</v>
      </c>
      <c r="F31" s="9">
        <v>9.5500000000000007</v>
      </c>
      <c r="G31" s="9">
        <v>0</v>
      </c>
      <c r="H31" s="9">
        <v>3.8</v>
      </c>
      <c r="I31" s="203">
        <v>5.6</v>
      </c>
      <c r="J31" s="204"/>
    </row>
    <row r="32" spans="1:10" x14ac:dyDescent="0.2">
      <c r="A32" s="3"/>
      <c r="B32" t="s">
        <v>11</v>
      </c>
      <c r="C32" s="2" t="s">
        <v>160</v>
      </c>
      <c r="D32" s="2" t="s">
        <v>222</v>
      </c>
      <c r="E32" s="66" t="s">
        <v>254</v>
      </c>
      <c r="F32" s="2" t="s">
        <v>163</v>
      </c>
      <c r="I32" s="2" t="s">
        <v>174</v>
      </c>
    </row>
    <row r="33" spans="1:10" x14ac:dyDescent="0.2">
      <c r="A33" s="3"/>
      <c r="B33" t="s">
        <v>16</v>
      </c>
      <c r="C33" s="9">
        <v>3.84</v>
      </c>
      <c r="D33" s="9">
        <v>7.12</v>
      </c>
      <c r="E33" s="9">
        <v>5.84</v>
      </c>
      <c r="F33" s="9">
        <v>7.12</v>
      </c>
      <c r="G33" s="9">
        <v>0</v>
      </c>
      <c r="H33" s="9">
        <v>0</v>
      </c>
      <c r="I33" s="9">
        <v>6.56</v>
      </c>
    </row>
    <row r="34" spans="1:10" x14ac:dyDescent="0.2">
      <c r="A34" s="3"/>
      <c r="B34" t="s">
        <v>17</v>
      </c>
      <c r="C34" s="9">
        <f t="shared" ref="C34:I34" si="3">C33+C31</f>
        <v>9.18</v>
      </c>
      <c r="D34" s="9">
        <f t="shared" si="3"/>
        <v>13.75</v>
      </c>
      <c r="E34" s="9">
        <f t="shared" si="3"/>
        <v>13.77</v>
      </c>
      <c r="F34" s="9">
        <f t="shared" si="3"/>
        <v>16.670000000000002</v>
      </c>
      <c r="G34" s="9">
        <f t="shared" si="3"/>
        <v>0</v>
      </c>
      <c r="H34" s="9">
        <f t="shared" si="3"/>
        <v>3.8</v>
      </c>
      <c r="I34" s="9">
        <f t="shared" si="3"/>
        <v>12.16</v>
      </c>
    </row>
    <row r="35" spans="1:10" x14ac:dyDescent="0.2">
      <c r="A35" s="3"/>
      <c r="B35" s="6" t="s">
        <v>8</v>
      </c>
      <c r="C35" s="7">
        <v>3</v>
      </c>
      <c r="D35" s="7">
        <v>5</v>
      </c>
      <c r="E35" s="7">
        <v>6</v>
      </c>
      <c r="F35" s="7">
        <v>7</v>
      </c>
      <c r="G35" s="7">
        <v>0</v>
      </c>
      <c r="H35" s="7">
        <v>2</v>
      </c>
      <c r="I35" s="7">
        <v>4</v>
      </c>
    </row>
    <row r="36" spans="1:10" x14ac:dyDescent="0.2">
      <c r="A36" s="3">
        <v>6</v>
      </c>
      <c r="B36" s="4" t="s">
        <v>60</v>
      </c>
    </row>
    <row r="37" spans="1:10" x14ac:dyDescent="0.2">
      <c r="A37" s="3"/>
      <c r="B37" t="s">
        <v>10</v>
      </c>
      <c r="C37" s="2" t="s">
        <v>161</v>
      </c>
      <c r="D37" s="2" t="s">
        <v>222</v>
      </c>
      <c r="E37" s="66" t="s">
        <v>252</v>
      </c>
      <c r="F37" s="2" t="s">
        <v>165</v>
      </c>
      <c r="G37" s="2" t="s">
        <v>170</v>
      </c>
      <c r="I37" s="202" t="s">
        <v>173</v>
      </c>
      <c r="J37" s="202" t="s">
        <v>307</v>
      </c>
    </row>
    <row r="38" spans="1:10" x14ac:dyDescent="0.2">
      <c r="A38" s="3"/>
      <c r="B38" t="s">
        <v>16</v>
      </c>
      <c r="C38" s="9">
        <v>5.26</v>
      </c>
      <c r="D38" s="9">
        <v>6.01</v>
      </c>
      <c r="E38" s="9">
        <v>5.47</v>
      </c>
      <c r="F38" s="9">
        <v>6.45</v>
      </c>
      <c r="G38" s="9">
        <v>5.23</v>
      </c>
      <c r="H38" s="9">
        <v>0</v>
      </c>
      <c r="I38" s="203">
        <v>5.37</v>
      </c>
      <c r="J38" s="204"/>
    </row>
    <row r="39" spans="1:10" x14ac:dyDescent="0.2">
      <c r="A39" s="3"/>
      <c r="B39" t="s">
        <v>11</v>
      </c>
      <c r="C39" s="2" t="s">
        <v>162</v>
      </c>
      <c r="D39" s="66" t="s">
        <v>220</v>
      </c>
      <c r="E39" s="66" t="s">
        <v>272</v>
      </c>
      <c r="F39" s="2" t="s">
        <v>166</v>
      </c>
      <c r="G39" s="66" t="s">
        <v>169</v>
      </c>
      <c r="I39" s="202" t="s">
        <v>175</v>
      </c>
      <c r="J39" s="202" t="s">
        <v>307</v>
      </c>
    </row>
    <row r="40" spans="1:10" x14ac:dyDescent="0.2">
      <c r="A40" s="3"/>
      <c r="B40" t="s">
        <v>16</v>
      </c>
      <c r="C40" s="9">
        <v>3.5</v>
      </c>
      <c r="D40" s="78">
        <v>5.69</v>
      </c>
      <c r="E40" s="9">
        <v>5.5</v>
      </c>
      <c r="F40" s="9">
        <v>5.25</v>
      </c>
      <c r="G40" s="78">
        <v>4.1500000000000004</v>
      </c>
      <c r="H40" s="9">
        <v>0</v>
      </c>
      <c r="I40" s="203">
        <v>5.45</v>
      </c>
      <c r="J40" s="204"/>
    </row>
    <row r="41" spans="1:10" x14ac:dyDescent="0.2">
      <c r="A41" s="3"/>
      <c r="B41" t="s">
        <v>17</v>
      </c>
      <c r="C41" s="9">
        <f t="shared" ref="C41:I41" si="4">C40+C38</f>
        <v>8.76</v>
      </c>
      <c r="D41" s="9">
        <f t="shared" si="4"/>
        <v>11.7</v>
      </c>
      <c r="E41" s="9">
        <f t="shared" si="4"/>
        <v>10.969999999999999</v>
      </c>
      <c r="F41" s="9">
        <f t="shared" si="4"/>
        <v>11.7</v>
      </c>
      <c r="G41" s="9">
        <f t="shared" si="4"/>
        <v>9.3800000000000008</v>
      </c>
      <c r="H41" s="9">
        <f t="shared" si="4"/>
        <v>0</v>
      </c>
      <c r="I41" s="9">
        <f t="shared" si="4"/>
        <v>10.82</v>
      </c>
    </row>
    <row r="42" spans="1:10" x14ac:dyDescent="0.2">
      <c r="A42" s="3"/>
      <c r="B42" s="6" t="s">
        <v>8</v>
      </c>
      <c r="C42" s="7">
        <v>2</v>
      </c>
      <c r="D42" s="7">
        <v>7</v>
      </c>
      <c r="E42" s="7">
        <v>5</v>
      </c>
      <c r="F42" s="7">
        <v>7</v>
      </c>
      <c r="G42" s="7">
        <v>3</v>
      </c>
      <c r="H42" s="7">
        <v>0</v>
      </c>
      <c r="I42" s="7">
        <v>4</v>
      </c>
    </row>
    <row r="43" spans="1:10" x14ac:dyDescent="0.2">
      <c r="A43" s="3">
        <v>7</v>
      </c>
      <c r="B43" s="4" t="s">
        <v>27</v>
      </c>
      <c r="I43" s="9"/>
    </row>
    <row r="44" spans="1:10" x14ac:dyDescent="0.2">
      <c r="A44" s="3"/>
      <c r="B44" t="s">
        <v>7</v>
      </c>
      <c r="C44" s="67">
        <v>0</v>
      </c>
      <c r="D44" s="67" t="s">
        <v>293</v>
      </c>
      <c r="E44" s="67">
        <v>0</v>
      </c>
      <c r="F44" s="5">
        <v>0</v>
      </c>
      <c r="G44" s="67">
        <v>1.587</v>
      </c>
      <c r="H44" s="67">
        <v>0</v>
      </c>
      <c r="I44" s="78" t="s">
        <v>292</v>
      </c>
    </row>
    <row r="45" spans="1:10" x14ac:dyDescent="0.2">
      <c r="A45" s="3"/>
      <c r="B45" s="6" t="s">
        <v>8</v>
      </c>
      <c r="C45" s="7">
        <v>0</v>
      </c>
      <c r="D45" s="7">
        <v>6</v>
      </c>
      <c r="E45" s="7">
        <v>0</v>
      </c>
      <c r="F45" s="7">
        <v>0</v>
      </c>
      <c r="G45" s="7">
        <v>5</v>
      </c>
      <c r="H45" s="7">
        <v>0</v>
      </c>
      <c r="I45" s="7">
        <v>7</v>
      </c>
    </row>
    <row r="46" spans="1:10" x14ac:dyDescent="0.2">
      <c r="A46" s="3">
        <v>8</v>
      </c>
      <c r="B46" s="4" t="s">
        <v>31</v>
      </c>
      <c r="I46" s="9"/>
    </row>
    <row r="47" spans="1:10" x14ac:dyDescent="0.2">
      <c r="B47" t="s">
        <v>7</v>
      </c>
      <c r="C47" s="67" t="s">
        <v>303</v>
      </c>
      <c r="D47" s="67">
        <v>0</v>
      </c>
      <c r="E47" s="67" t="s">
        <v>301</v>
      </c>
      <c r="F47" s="67" t="s">
        <v>301</v>
      </c>
      <c r="G47" s="67">
        <v>0</v>
      </c>
      <c r="H47" s="67">
        <v>0</v>
      </c>
      <c r="I47" s="78" t="s">
        <v>302</v>
      </c>
    </row>
    <row r="48" spans="1:10" x14ac:dyDescent="0.2">
      <c r="A48" s="3"/>
      <c r="B48" s="6" t="s">
        <v>8</v>
      </c>
      <c r="C48" s="7">
        <v>4</v>
      </c>
      <c r="D48" s="7">
        <v>0</v>
      </c>
      <c r="E48" s="7">
        <v>7</v>
      </c>
      <c r="F48" s="7">
        <v>7</v>
      </c>
      <c r="G48" s="7">
        <v>0</v>
      </c>
      <c r="H48" s="7">
        <v>0</v>
      </c>
      <c r="I48" s="7">
        <v>5</v>
      </c>
    </row>
    <row r="49" spans="1:9" x14ac:dyDescent="0.2">
      <c r="A49" s="3"/>
    </row>
    <row r="50" spans="1:9" x14ac:dyDescent="0.2">
      <c r="A50" s="3"/>
    </row>
    <row r="51" spans="1:9" x14ac:dyDescent="0.2">
      <c r="A51" s="3"/>
      <c r="B51" s="4" t="s">
        <v>20</v>
      </c>
      <c r="C51" s="11">
        <f t="shared" ref="C51:I51" si="5">C48+C45+C42+C35+C28+C21+C14+C7</f>
        <v>25</v>
      </c>
      <c r="D51" s="11">
        <f t="shared" si="5"/>
        <v>31</v>
      </c>
      <c r="E51" s="11">
        <f t="shared" si="5"/>
        <v>43</v>
      </c>
      <c r="F51" s="11">
        <f>F48+F45+F42+F35+F28+F21+F14+F7</f>
        <v>39</v>
      </c>
      <c r="G51" s="11">
        <f t="shared" si="5"/>
        <v>12</v>
      </c>
      <c r="H51" s="11">
        <f t="shared" si="5"/>
        <v>10</v>
      </c>
      <c r="I51" s="11">
        <f t="shared" si="5"/>
        <v>45</v>
      </c>
    </row>
  </sheetData>
  <phoneticPr fontId="0" type="noConversion"/>
  <printOptions horizontalCentered="1"/>
  <pageMargins left="0" right="0" top="0.51" bottom="0" header="0.51181102362204722" footer="0.51181102362204722"/>
  <pageSetup paperSize="9" orientation="portrait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7"/>
  <sheetViews>
    <sheetView topLeftCell="A4" workbookViewId="0">
      <pane ySplit="525" topLeftCell="A77" activePane="bottomLeft"/>
      <selection activeCell="F4" sqref="F1:F65536"/>
      <selection pane="bottomLeft" activeCell="K104" sqref="K104"/>
    </sheetView>
  </sheetViews>
  <sheetFormatPr defaultRowHeight="12.75" x14ac:dyDescent="0.2"/>
  <cols>
    <col min="1" max="1" width="3" customWidth="1"/>
    <col min="2" max="2" width="17.28515625" bestFit="1" customWidth="1"/>
    <col min="3" max="3" width="11.42578125" style="2" customWidth="1"/>
    <col min="4" max="4" width="12.42578125" style="2" customWidth="1"/>
    <col min="5" max="5" width="8.28515625" style="2" bestFit="1" customWidth="1"/>
    <col min="6" max="6" width="11.7109375" style="2" customWidth="1"/>
    <col min="7" max="9" width="11.42578125" style="2" customWidth="1"/>
  </cols>
  <sheetData>
    <row r="1" spans="1:9" x14ac:dyDescent="0.2">
      <c r="A1" s="1" t="str">
        <f>'Boys U11'!A2</f>
        <v xml:space="preserve">Venue : </v>
      </c>
      <c r="C1" s="1" t="str">
        <f>'Boys U11'!C2</f>
        <v>Ploughley Sports, Centre Bicester</v>
      </c>
      <c r="G1" s="3" t="str">
        <f>'Boys U11'!G2</f>
        <v xml:space="preserve">Date - </v>
      </c>
      <c r="H1" s="58" t="str">
        <f>'Boys U11'!H2</f>
        <v>14th October 2018</v>
      </c>
    </row>
    <row r="2" spans="1:9" x14ac:dyDescent="0.2">
      <c r="A2" s="1"/>
      <c r="C2" s="1"/>
      <c r="E2" s="3"/>
      <c r="F2" s="3"/>
      <c r="G2" s="58"/>
    </row>
    <row r="3" spans="1:9" ht="25.5" x14ac:dyDescent="0.2">
      <c r="A3" s="2"/>
      <c r="B3" s="4" t="s">
        <v>32</v>
      </c>
      <c r="C3" s="100" t="s">
        <v>1</v>
      </c>
      <c r="D3" s="100" t="s">
        <v>2</v>
      </c>
      <c r="E3" s="100" t="s">
        <v>3</v>
      </c>
      <c r="F3" s="70" t="s">
        <v>73</v>
      </c>
      <c r="G3" s="100" t="s">
        <v>4</v>
      </c>
      <c r="H3" s="100" t="s">
        <v>22</v>
      </c>
      <c r="I3" s="100" t="s">
        <v>5</v>
      </c>
    </row>
    <row r="4" spans="1:9" x14ac:dyDescent="0.2">
      <c r="A4" s="3">
        <v>1</v>
      </c>
      <c r="B4" s="4" t="s">
        <v>24</v>
      </c>
    </row>
    <row r="5" spans="1:9" x14ac:dyDescent="0.2">
      <c r="B5" t="s">
        <v>10</v>
      </c>
    </row>
    <row r="6" spans="1:9" x14ac:dyDescent="0.2">
      <c r="A6" s="3"/>
      <c r="B6" t="s">
        <v>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 x14ac:dyDescent="0.2">
      <c r="A7" s="3"/>
      <c r="B7" s="13" t="s">
        <v>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x14ac:dyDescent="0.2">
      <c r="A8" s="3"/>
      <c r="B8" t="s">
        <v>11</v>
      </c>
      <c r="C8" s="15"/>
      <c r="D8" s="15"/>
      <c r="E8" s="15"/>
      <c r="F8" s="15"/>
      <c r="G8" s="15"/>
      <c r="H8" s="15"/>
      <c r="I8" s="15"/>
    </row>
    <row r="9" spans="1:9" x14ac:dyDescent="0.2">
      <c r="A9" s="3"/>
      <c r="B9" t="s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x14ac:dyDescent="0.2">
      <c r="A10" s="3"/>
      <c r="B10" s="13" t="s">
        <v>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x14ac:dyDescent="0.2">
      <c r="A11" s="3"/>
      <c r="B11" s="42" t="s">
        <v>33</v>
      </c>
      <c r="C11" s="37"/>
      <c r="D11" s="37"/>
      <c r="E11" s="37"/>
      <c r="F11" s="37"/>
      <c r="G11" s="37"/>
      <c r="H11" s="37"/>
      <c r="I11" s="37"/>
    </row>
    <row r="12" spans="1:9" x14ac:dyDescent="0.2">
      <c r="A12" s="3"/>
      <c r="B12" s="4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x14ac:dyDescent="0.2">
      <c r="A13" s="3"/>
      <c r="B13" s="13" t="s">
        <v>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9" x14ac:dyDescent="0.2">
      <c r="A14" s="3"/>
      <c r="B14" t="s">
        <v>34</v>
      </c>
    </row>
    <row r="15" spans="1:9" x14ac:dyDescent="0.2">
      <c r="A15" s="3"/>
      <c r="B15" t="s">
        <v>7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x14ac:dyDescent="0.2">
      <c r="A16" s="3"/>
      <c r="B16" s="13" t="s">
        <v>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x14ac:dyDescent="0.2">
      <c r="A17" s="3"/>
      <c r="B17" t="s">
        <v>67</v>
      </c>
      <c r="C17" s="15"/>
      <c r="D17" s="15"/>
      <c r="E17" s="15"/>
      <c r="F17" s="15"/>
      <c r="G17" s="15"/>
      <c r="H17" s="15"/>
      <c r="I17" s="15"/>
    </row>
    <row r="18" spans="1:9" x14ac:dyDescent="0.2">
      <c r="A18" s="3"/>
      <c r="B18" t="s">
        <v>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x14ac:dyDescent="0.2">
      <c r="A19" s="3"/>
      <c r="B19" s="13" t="s">
        <v>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x14ac:dyDescent="0.2">
      <c r="A20" s="3"/>
      <c r="B20" s="42" t="s">
        <v>68</v>
      </c>
      <c r="C20" s="37"/>
      <c r="D20" s="37"/>
      <c r="E20" s="37"/>
      <c r="F20" s="37"/>
      <c r="G20" s="37"/>
      <c r="H20" s="37"/>
      <c r="I20" s="37"/>
    </row>
    <row r="21" spans="1:9" x14ac:dyDescent="0.2">
      <c r="A21" s="3"/>
      <c r="B21" s="42" t="s">
        <v>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x14ac:dyDescent="0.2">
      <c r="A22" s="3"/>
      <c r="B22" s="13" t="s">
        <v>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x14ac:dyDescent="0.2">
      <c r="A23" s="3"/>
      <c r="B23" t="s">
        <v>69</v>
      </c>
    </row>
    <row r="24" spans="1:9" x14ac:dyDescent="0.2">
      <c r="A24" s="3"/>
      <c r="B24" t="s">
        <v>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x14ac:dyDescent="0.2">
      <c r="A25" s="3"/>
      <c r="B25" s="13" t="s">
        <v>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x14ac:dyDescent="0.2">
      <c r="A26" s="3"/>
      <c r="B26" t="s">
        <v>70</v>
      </c>
      <c r="C26" s="15"/>
      <c r="D26" s="15"/>
      <c r="E26" s="15"/>
      <c r="F26" s="15"/>
      <c r="G26" s="15"/>
      <c r="H26" s="15"/>
      <c r="I26" s="15"/>
    </row>
    <row r="27" spans="1:9" x14ac:dyDescent="0.2">
      <c r="A27" s="3"/>
      <c r="B27" t="s">
        <v>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x14ac:dyDescent="0.2">
      <c r="A28" s="3"/>
      <c r="B28" s="13" t="s">
        <v>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x14ac:dyDescent="0.2">
      <c r="A29" s="3"/>
      <c r="B29" s="42" t="s">
        <v>71</v>
      </c>
      <c r="C29" s="37"/>
      <c r="D29" s="37"/>
      <c r="E29" s="37"/>
      <c r="F29" s="37"/>
      <c r="G29" s="37"/>
      <c r="H29" s="37"/>
      <c r="I29" s="37"/>
    </row>
    <row r="30" spans="1:9" x14ac:dyDescent="0.2">
      <c r="A30" s="3"/>
      <c r="B30" s="42" t="s">
        <v>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x14ac:dyDescent="0.2">
      <c r="A31" s="3"/>
      <c r="B31" s="13" t="s">
        <v>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x14ac:dyDescent="0.2">
      <c r="A32" s="3"/>
      <c r="B32" s="42" t="s">
        <v>72</v>
      </c>
      <c r="C32" s="37"/>
      <c r="D32" s="37"/>
      <c r="E32" s="37"/>
      <c r="F32" s="37"/>
      <c r="G32" s="37"/>
      <c r="H32" s="37"/>
      <c r="I32" s="37"/>
    </row>
    <row r="33" spans="1:9" x14ac:dyDescent="0.2">
      <c r="A33" s="3"/>
      <c r="B33" s="42" t="s">
        <v>7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x14ac:dyDescent="0.2">
      <c r="A34" s="3"/>
      <c r="B34" s="13" t="s">
        <v>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x14ac:dyDescent="0.2">
      <c r="A35" s="3"/>
      <c r="B35" s="13"/>
      <c r="C35" s="14"/>
      <c r="D35" s="14"/>
      <c r="E35" s="14"/>
      <c r="F35" s="14"/>
      <c r="G35" s="14"/>
      <c r="H35" s="14"/>
      <c r="I35" s="14"/>
    </row>
    <row r="36" spans="1:9" ht="25.5" x14ac:dyDescent="0.2">
      <c r="A36" s="3">
        <v>2</v>
      </c>
      <c r="B36" s="4" t="s">
        <v>30</v>
      </c>
      <c r="C36" s="3" t="s">
        <v>1</v>
      </c>
      <c r="D36" s="3" t="s">
        <v>2</v>
      </c>
      <c r="E36" s="3" t="s">
        <v>3</v>
      </c>
      <c r="F36" s="70" t="s">
        <v>73</v>
      </c>
      <c r="G36" s="3" t="s">
        <v>4</v>
      </c>
      <c r="H36" s="3" t="s">
        <v>22</v>
      </c>
      <c r="I36" s="3" t="s">
        <v>5</v>
      </c>
    </row>
    <row r="37" spans="1:9" x14ac:dyDescent="0.2">
      <c r="A37" s="3"/>
      <c r="B37" t="s">
        <v>10</v>
      </c>
      <c r="I37" s="66"/>
    </row>
    <row r="38" spans="1:9" x14ac:dyDescent="0.2">
      <c r="A38" s="3"/>
      <c r="B38" t="s">
        <v>16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78">
        <v>0</v>
      </c>
    </row>
    <row r="39" spans="1:9" x14ac:dyDescent="0.2">
      <c r="A39" s="3"/>
      <c r="B39" s="13" t="s">
        <v>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</row>
    <row r="40" spans="1:9" x14ac:dyDescent="0.2">
      <c r="A40" s="3"/>
      <c r="B40" t="s">
        <v>11</v>
      </c>
    </row>
    <row r="41" spans="1:9" x14ac:dyDescent="0.2">
      <c r="A41" s="3"/>
      <c r="B41" t="s">
        <v>16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x14ac:dyDescent="0.2">
      <c r="A42" s="3"/>
      <c r="B42" s="13" t="s">
        <v>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1:9" x14ac:dyDescent="0.2">
      <c r="A43" s="3"/>
      <c r="B43" t="s">
        <v>33</v>
      </c>
    </row>
    <row r="44" spans="1:9" x14ac:dyDescent="0.2">
      <c r="A44" s="3"/>
      <c r="B44" t="s">
        <v>16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x14ac:dyDescent="0.2">
      <c r="A45" s="3"/>
      <c r="B45" s="13" t="s">
        <v>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</row>
    <row r="46" spans="1:9" x14ac:dyDescent="0.2">
      <c r="A46" s="3"/>
      <c r="B46" s="42" t="s">
        <v>34</v>
      </c>
      <c r="C46" s="14"/>
      <c r="D46" s="14"/>
      <c r="E46" s="14"/>
      <c r="F46" s="14"/>
      <c r="G46" s="14"/>
      <c r="H46" s="14"/>
      <c r="I46" s="15"/>
    </row>
    <row r="47" spans="1:9" x14ac:dyDescent="0.2">
      <c r="A47" s="3"/>
      <c r="B47" s="42" t="s">
        <v>16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</row>
    <row r="48" spans="1:9" x14ac:dyDescent="0.2">
      <c r="A48" s="3"/>
      <c r="B48" s="13" t="s">
        <v>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x14ac:dyDescent="0.2">
      <c r="A49" s="3"/>
      <c r="B49" s="42" t="s">
        <v>67</v>
      </c>
      <c r="C49" s="14"/>
      <c r="D49" s="14"/>
      <c r="E49" s="14"/>
      <c r="F49" s="14"/>
      <c r="G49" s="14"/>
      <c r="H49" s="14"/>
      <c r="I49" s="14"/>
    </row>
    <row r="50" spans="1:9" x14ac:dyDescent="0.2">
      <c r="A50" s="3"/>
      <c r="B50" s="42" t="s">
        <v>16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</row>
    <row r="51" spans="1:9" x14ac:dyDescent="0.2">
      <c r="A51" s="3"/>
      <c r="B51" s="13" t="s">
        <v>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2" spans="1:9" x14ac:dyDescent="0.2">
      <c r="A52" s="3"/>
      <c r="B52" s="42" t="s">
        <v>68</v>
      </c>
      <c r="C52" s="14"/>
      <c r="D52" s="14"/>
      <c r="E52" s="14"/>
      <c r="F52" s="14"/>
      <c r="G52" s="14"/>
      <c r="H52" s="14"/>
      <c r="I52" s="14"/>
    </row>
    <row r="53" spans="1:9" x14ac:dyDescent="0.2">
      <c r="A53" s="3"/>
      <c r="B53" s="42" t="s">
        <v>16</v>
      </c>
      <c r="C53" s="88">
        <v>0</v>
      </c>
      <c r="D53" s="88">
        <v>0</v>
      </c>
      <c r="E53" s="88">
        <v>0</v>
      </c>
      <c r="F53" s="88">
        <v>0</v>
      </c>
      <c r="G53" s="88">
        <v>0</v>
      </c>
      <c r="H53" s="88">
        <v>0</v>
      </c>
      <c r="I53" s="88">
        <v>0</v>
      </c>
    </row>
    <row r="54" spans="1:9" x14ac:dyDescent="0.2">
      <c r="A54" s="3"/>
      <c r="B54" s="13" t="s">
        <v>8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</row>
    <row r="55" spans="1:9" x14ac:dyDescent="0.2">
      <c r="A55" s="3"/>
      <c r="B55" s="42" t="s">
        <v>69</v>
      </c>
      <c r="C55" s="14"/>
      <c r="D55" s="14"/>
      <c r="E55" s="14"/>
      <c r="F55" s="14"/>
      <c r="G55" s="14"/>
      <c r="H55" s="14"/>
      <c r="I55" s="14"/>
    </row>
    <row r="56" spans="1:9" x14ac:dyDescent="0.2">
      <c r="A56" s="3"/>
      <c r="B56" s="42" t="s">
        <v>16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</row>
    <row r="57" spans="1:9" x14ac:dyDescent="0.2">
      <c r="A57" s="3"/>
      <c r="B57" s="13" t="s">
        <v>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x14ac:dyDescent="0.2">
      <c r="A58" s="3"/>
      <c r="B58" s="42" t="s">
        <v>70</v>
      </c>
      <c r="C58" s="14"/>
      <c r="D58" s="14"/>
      <c r="E58" s="14"/>
      <c r="F58" s="14"/>
      <c r="G58" s="14"/>
      <c r="H58" s="14"/>
      <c r="I58" s="14"/>
    </row>
    <row r="59" spans="1:9" x14ac:dyDescent="0.2">
      <c r="A59" s="3"/>
      <c r="B59" s="42" t="s">
        <v>16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88">
        <v>0</v>
      </c>
    </row>
    <row r="60" spans="1:9" x14ac:dyDescent="0.2">
      <c r="A60" s="3"/>
      <c r="B60" s="13" t="s">
        <v>8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</row>
    <row r="61" spans="1:9" x14ac:dyDescent="0.2">
      <c r="A61" s="3"/>
      <c r="B61" s="42" t="s">
        <v>71</v>
      </c>
      <c r="C61" s="14"/>
      <c r="D61" s="14"/>
      <c r="E61" s="14"/>
      <c r="F61" s="14"/>
      <c r="G61" s="14"/>
      <c r="H61" s="14"/>
      <c r="I61" s="14"/>
    </row>
    <row r="62" spans="1:9" x14ac:dyDescent="0.2">
      <c r="A62" s="3"/>
      <c r="B62" s="42" t="s">
        <v>16</v>
      </c>
      <c r="C62" s="88">
        <v>0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88">
        <v>0</v>
      </c>
    </row>
    <row r="63" spans="1:9" x14ac:dyDescent="0.2">
      <c r="A63" s="3"/>
      <c r="B63" s="13" t="s">
        <v>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1:9" x14ac:dyDescent="0.2">
      <c r="A64" s="3"/>
      <c r="B64" s="42" t="s">
        <v>72</v>
      </c>
      <c r="C64" s="14"/>
      <c r="D64" s="14"/>
      <c r="E64" s="14"/>
      <c r="F64" s="14"/>
      <c r="G64" s="14"/>
      <c r="H64" s="14"/>
      <c r="I64" s="14"/>
    </row>
    <row r="65" spans="1:9" x14ac:dyDescent="0.2">
      <c r="A65" s="3"/>
      <c r="B65" s="42" t="s">
        <v>16</v>
      </c>
      <c r="C65" s="88">
        <v>0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88">
        <v>0</v>
      </c>
    </row>
    <row r="66" spans="1:9" x14ac:dyDescent="0.2">
      <c r="A66" s="3"/>
      <c r="B66" s="13" t="s">
        <v>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1:9" x14ac:dyDescent="0.2">
      <c r="A67" s="3"/>
      <c r="B67" s="6"/>
      <c r="C67" s="14"/>
      <c r="D67" s="14"/>
      <c r="E67" s="14"/>
      <c r="F67" s="14"/>
      <c r="G67" s="14"/>
      <c r="H67" s="14"/>
      <c r="I67" s="14"/>
    </row>
    <row r="68" spans="1:9" ht="25.5" x14ac:dyDescent="0.2">
      <c r="A68" s="3">
        <v>3</v>
      </c>
      <c r="B68" s="4" t="s">
        <v>25</v>
      </c>
      <c r="C68" s="3" t="s">
        <v>1</v>
      </c>
      <c r="D68" s="3" t="s">
        <v>2</v>
      </c>
      <c r="E68" s="3" t="s">
        <v>3</v>
      </c>
      <c r="F68" s="70" t="s">
        <v>73</v>
      </c>
      <c r="G68" s="3" t="s">
        <v>4</v>
      </c>
      <c r="H68" s="3" t="s">
        <v>22</v>
      </c>
      <c r="I68" s="3" t="s">
        <v>5</v>
      </c>
    </row>
    <row r="69" spans="1:9" x14ac:dyDescent="0.2">
      <c r="A69" s="3"/>
      <c r="B69" t="s">
        <v>10</v>
      </c>
      <c r="I69" s="66"/>
    </row>
    <row r="70" spans="1:9" x14ac:dyDescent="0.2">
      <c r="A70" s="3"/>
      <c r="B70" t="s">
        <v>7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67">
        <v>0</v>
      </c>
    </row>
    <row r="71" spans="1:9" x14ac:dyDescent="0.2">
      <c r="A71" s="3"/>
      <c r="B71" s="13" t="s">
        <v>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1:9" x14ac:dyDescent="0.2">
      <c r="A72" s="3"/>
      <c r="B72" t="s">
        <v>11</v>
      </c>
    </row>
    <row r="73" spans="1:9" x14ac:dyDescent="0.2">
      <c r="A73" s="3"/>
      <c r="B73" t="s">
        <v>7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</row>
    <row r="74" spans="1:9" x14ac:dyDescent="0.2">
      <c r="A74" s="3"/>
      <c r="B74" s="13" t="s">
        <v>8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9" x14ac:dyDescent="0.2">
      <c r="A75" s="3"/>
      <c r="B75" t="s">
        <v>33</v>
      </c>
    </row>
    <row r="76" spans="1:9" x14ac:dyDescent="0.2">
      <c r="A76" s="3"/>
      <c r="B76" t="s">
        <v>7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</row>
    <row r="77" spans="1:9" x14ac:dyDescent="0.2">
      <c r="A77" s="3"/>
      <c r="B77" s="13" t="s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</row>
    <row r="78" spans="1:9" x14ac:dyDescent="0.2">
      <c r="A78" s="3"/>
      <c r="B78" t="s">
        <v>34</v>
      </c>
    </row>
    <row r="79" spans="1:9" x14ac:dyDescent="0.2">
      <c r="A79" s="3"/>
      <c r="B79" t="s">
        <v>7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x14ac:dyDescent="0.2">
      <c r="A80" s="3"/>
      <c r="B80" s="13" t="s">
        <v>8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1:9" x14ac:dyDescent="0.2">
      <c r="A81" s="3"/>
      <c r="B81" t="s">
        <v>67</v>
      </c>
      <c r="C81" s="15"/>
      <c r="D81" s="15"/>
      <c r="E81" s="15"/>
      <c r="F81" s="15"/>
      <c r="G81" s="15"/>
      <c r="H81" s="15"/>
      <c r="I81" s="15"/>
    </row>
    <row r="82" spans="1:9" x14ac:dyDescent="0.2">
      <c r="A82" s="3"/>
      <c r="B82" t="s">
        <v>7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 x14ac:dyDescent="0.2">
      <c r="A83" s="3"/>
      <c r="B83" s="13" t="s">
        <v>8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</row>
    <row r="84" spans="1:9" x14ac:dyDescent="0.2">
      <c r="A84" s="3"/>
      <c r="B84" s="42" t="s">
        <v>68</v>
      </c>
      <c r="C84" s="37"/>
      <c r="D84" s="37"/>
      <c r="E84" s="37"/>
      <c r="F84" s="37"/>
      <c r="G84" s="37"/>
      <c r="H84" s="37"/>
      <c r="I84" s="37"/>
    </row>
    <row r="85" spans="1:9" x14ac:dyDescent="0.2">
      <c r="A85" s="3"/>
      <c r="B85" s="42" t="s">
        <v>7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x14ac:dyDescent="0.2">
      <c r="A86" s="3"/>
      <c r="B86" s="13" t="s">
        <v>8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</row>
    <row r="87" spans="1:9" x14ac:dyDescent="0.2">
      <c r="A87" s="3"/>
      <c r="B87" t="s">
        <v>69</v>
      </c>
    </row>
    <row r="88" spans="1:9" x14ac:dyDescent="0.2">
      <c r="A88" s="3"/>
      <c r="B88" t="s">
        <v>7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pans="1:9" x14ac:dyDescent="0.2">
      <c r="A89" s="3"/>
      <c r="B89" s="13" t="s">
        <v>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</row>
    <row r="90" spans="1:9" x14ac:dyDescent="0.2">
      <c r="A90" s="3"/>
      <c r="B90" t="s">
        <v>70</v>
      </c>
      <c r="C90" s="15"/>
      <c r="D90" s="15"/>
      <c r="E90" s="15"/>
      <c r="F90" s="15"/>
      <c r="G90" s="15"/>
      <c r="H90" s="15"/>
      <c r="I90" s="15"/>
    </row>
    <row r="91" spans="1:9" x14ac:dyDescent="0.2">
      <c r="A91" s="3"/>
      <c r="B91" t="s">
        <v>7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</row>
    <row r="92" spans="1:9" x14ac:dyDescent="0.2">
      <c r="A92" s="3"/>
      <c r="B92" s="13" t="s">
        <v>8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</row>
    <row r="93" spans="1:9" x14ac:dyDescent="0.2">
      <c r="A93" s="3"/>
      <c r="B93" s="42" t="s">
        <v>71</v>
      </c>
      <c r="C93" s="37"/>
      <c r="D93" s="37"/>
      <c r="E93" s="37"/>
      <c r="F93" s="37"/>
      <c r="G93" s="37"/>
      <c r="H93" s="37"/>
      <c r="I93" s="37"/>
    </row>
    <row r="94" spans="1:9" x14ac:dyDescent="0.2">
      <c r="A94" s="3"/>
      <c r="B94" s="42" t="s">
        <v>7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x14ac:dyDescent="0.2">
      <c r="A95" s="3"/>
      <c r="B95" s="13" t="s">
        <v>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</row>
    <row r="96" spans="1:9" x14ac:dyDescent="0.2">
      <c r="A96" s="3"/>
      <c r="B96" s="42" t="s">
        <v>72</v>
      </c>
      <c r="C96" s="37"/>
      <c r="D96" s="37"/>
      <c r="E96" s="37"/>
      <c r="F96" s="37"/>
      <c r="G96" s="37"/>
      <c r="H96" s="37"/>
      <c r="I96" s="37"/>
    </row>
    <row r="97" spans="1:9" x14ac:dyDescent="0.2">
      <c r="A97" s="3"/>
      <c r="B97" s="42" t="s">
        <v>7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 x14ac:dyDescent="0.2">
      <c r="A98" s="3"/>
      <c r="B98" s="13" t="s">
        <v>8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</row>
    <row r="99" spans="1:9" x14ac:dyDescent="0.2">
      <c r="A99" s="3"/>
      <c r="B99" s="6"/>
      <c r="C99" s="14"/>
      <c r="D99" s="14"/>
      <c r="E99" s="14"/>
      <c r="F99" s="14"/>
      <c r="G99" s="14"/>
      <c r="H99" s="14"/>
      <c r="I99" s="14"/>
    </row>
    <row r="100" spans="1:9" ht="25.5" x14ac:dyDescent="0.2">
      <c r="A100" s="3">
        <v>4</v>
      </c>
      <c r="B100" s="4" t="s">
        <v>60</v>
      </c>
      <c r="C100" s="3" t="s">
        <v>1</v>
      </c>
      <c r="D100" s="3" t="s">
        <v>2</v>
      </c>
      <c r="E100" s="3" t="s">
        <v>3</v>
      </c>
      <c r="F100" s="70" t="s">
        <v>73</v>
      </c>
      <c r="G100" s="3" t="s">
        <v>4</v>
      </c>
      <c r="H100" s="3" t="s">
        <v>22</v>
      </c>
      <c r="I100" s="3" t="s">
        <v>5</v>
      </c>
    </row>
    <row r="101" spans="1:9" x14ac:dyDescent="0.2">
      <c r="A101" s="3"/>
      <c r="B101" t="s">
        <v>10</v>
      </c>
    </row>
    <row r="102" spans="1:9" x14ac:dyDescent="0.2">
      <c r="A102" s="3"/>
      <c r="B102" t="s">
        <v>16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</row>
    <row r="103" spans="1:9" x14ac:dyDescent="0.2">
      <c r="A103" s="3"/>
      <c r="B103" s="13" t="s">
        <v>8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9" x14ac:dyDescent="0.2">
      <c r="A104" s="3"/>
      <c r="B104" t="s">
        <v>11</v>
      </c>
    </row>
    <row r="105" spans="1:9" x14ac:dyDescent="0.2">
      <c r="A105" s="3"/>
      <c r="B105" t="s">
        <v>16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</row>
    <row r="106" spans="1:9" x14ac:dyDescent="0.2">
      <c r="A106" s="3"/>
      <c r="B106" s="13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9" x14ac:dyDescent="0.2">
      <c r="A107" s="3"/>
      <c r="B107" t="s">
        <v>33</v>
      </c>
    </row>
    <row r="108" spans="1:9" x14ac:dyDescent="0.2">
      <c r="A108" s="3"/>
      <c r="B108" t="s">
        <v>16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</row>
    <row r="109" spans="1:9" x14ac:dyDescent="0.2">
      <c r="A109" s="3"/>
      <c r="B109" s="13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x14ac:dyDescent="0.2">
      <c r="A110" s="3"/>
      <c r="B110" s="42" t="s">
        <v>34</v>
      </c>
      <c r="C110" s="14"/>
      <c r="D110" s="14"/>
      <c r="E110" s="14"/>
      <c r="F110" s="14"/>
      <c r="G110" s="14"/>
      <c r="H110" s="14"/>
      <c r="I110" s="14"/>
    </row>
    <row r="111" spans="1:9" x14ac:dyDescent="0.2">
      <c r="A111" s="3"/>
      <c r="B111" s="42" t="s">
        <v>16</v>
      </c>
      <c r="C111" s="88">
        <v>0</v>
      </c>
      <c r="D111" s="88">
        <v>0</v>
      </c>
      <c r="E111" s="88">
        <v>0</v>
      </c>
      <c r="F111" s="88">
        <v>0</v>
      </c>
      <c r="G111" s="88">
        <v>0</v>
      </c>
      <c r="H111" s="88">
        <v>0</v>
      </c>
      <c r="I111" s="88">
        <v>0</v>
      </c>
    </row>
    <row r="112" spans="1:9" x14ac:dyDescent="0.2">
      <c r="A112" s="3"/>
      <c r="B112" s="13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x14ac:dyDescent="0.2">
      <c r="A113" s="3"/>
      <c r="B113" s="42" t="s">
        <v>67</v>
      </c>
      <c r="C113" s="14"/>
      <c r="D113" s="14"/>
      <c r="E113" s="14"/>
      <c r="F113" s="14"/>
      <c r="G113" s="14"/>
      <c r="H113" s="14"/>
      <c r="I113" s="14"/>
    </row>
    <row r="114" spans="1:9" x14ac:dyDescent="0.2">
      <c r="A114" s="3"/>
      <c r="B114" s="42" t="s">
        <v>16</v>
      </c>
      <c r="C114" s="88">
        <v>0</v>
      </c>
      <c r="D114" s="88">
        <v>0</v>
      </c>
      <c r="E114" s="88">
        <v>0</v>
      </c>
      <c r="F114" s="88">
        <v>0</v>
      </c>
      <c r="G114" s="88">
        <v>0</v>
      </c>
      <c r="H114" s="88">
        <v>0</v>
      </c>
      <c r="I114" s="88">
        <v>0</v>
      </c>
    </row>
    <row r="115" spans="1:9" x14ac:dyDescent="0.2">
      <c r="A115" s="3"/>
      <c r="B115" s="13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x14ac:dyDescent="0.2">
      <c r="A116" s="3"/>
      <c r="B116" s="42" t="s">
        <v>68</v>
      </c>
      <c r="C116" s="14"/>
      <c r="D116" s="14"/>
      <c r="E116" s="14"/>
      <c r="F116" s="14"/>
      <c r="G116" s="14"/>
      <c r="H116" s="14"/>
      <c r="I116" s="14"/>
    </row>
    <row r="117" spans="1:9" x14ac:dyDescent="0.2">
      <c r="A117" s="3"/>
      <c r="B117" s="42" t="s">
        <v>16</v>
      </c>
      <c r="C117" s="88">
        <v>0</v>
      </c>
      <c r="D117" s="88">
        <v>0</v>
      </c>
      <c r="E117" s="88">
        <v>0</v>
      </c>
      <c r="F117" s="88">
        <v>0</v>
      </c>
      <c r="G117" s="88">
        <v>0</v>
      </c>
      <c r="H117" s="88">
        <v>0</v>
      </c>
      <c r="I117" s="88">
        <v>0</v>
      </c>
    </row>
    <row r="118" spans="1:9" x14ac:dyDescent="0.2">
      <c r="A118" s="3"/>
      <c r="B118" s="13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x14ac:dyDescent="0.2">
      <c r="A119" s="3"/>
      <c r="B119" s="42" t="s">
        <v>69</v>
      </c>
      <c r="C119" s="14"/>
      <c r="D119" s="14"/>
      <c r="E119" s="14"/>
      <c r="F119" s="14"/>
      <c r="G119" s="14"/>
      <c r="H119" s="14"/>
      <c r="I119" s="14"/>
    </row>
    <row r="120" spans="1:9" x14ac:dyDescent="0.2">
      <c r="A120" s="3"/>
      <c r="B120" s="42" t="s">
        <v>16</v>
      </c>
      <c r="C120" s="88">
        <v>0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  <c r="I120" s="88">
        <v>0</v>
      </c>
    </row>
    <row r="121" spans="1:9" x14ac:dyDescent="0.2">
      <c r="A121" s="3"/>
      <c r="B121" s="13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x14ac:dyDescent="0.2">
      <c r="A122" s="3"/>
      <c r="B122" s="42" t="s">
        <v>70</v>
      </c>
      <c r="C122" s="14"/>
      <c r="D122" s="14"/>
      <c r="E122" s="14"/>
      <c r="F122" s="14"/>
      <c r="G122" s="14"/>
      <c r="H122" s="14"/>
      <c r="I122" s="14"/>
    </row>
    <row r="123" spans="1:9" x14ac:dyDescent="0.2">
      <c r="A123" s="3"/>
      <c r="B123" s="42" t="s">
        <v>16</v>
      </c>
      <c r="C123" s="88">
        <v>0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  <c r="I123" s="88">
        <v>0</v>
      </c>
    </row>
    <row r="124" spans="1:9" x14ac:dyDescent="0.2">
      <c r="A124" s="3"/>
      <c r="B124" s="13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x14ac:dyDescent="0.2">
      <c r="A125" s="3"/>
      <c r="B125" s="42" t="s">
        <v>71</v>
      </c>
      <c r="C125" s="14"/>
      <c r="D125" s="14"/>
      <c r="E125" s="14"/>
      <c r="F125" s="14"/>
      <c r="G125" s="14"/>
      <c r="H125" s="14"/>
      <c r="I125" s="14"/>
    </row>
    <row r="126" spans="1:9" x14ac:dyDescent="0.2">
      <c r="A126" s="3"/>
      <c r="B126" s="42" t="s">
        <v>16</v>
      </c>
      <c r="C126" s="88">
        <v>0</v>
      </c>
      <c r="D126" s="88">
        <v>0</v>
      </c>
      <c r="E126" s="88">
        <v>0</v>
      </c>
      <c r="F126" s="88">
        <v>0</v>
      </c>
      <c r="G126" s="88">
        <v>0</v>
      </c>
      <c r="H126" s="88">
        <v>0</v>
      </c>
      <c r="I126" s="88">
        <v>0</v>
      </c>
    </row>
    <row r="127" spans="1:9" x14ac:dyDescent="0.2">
      <c r="A127" s="3"/>
      <c r="B127" s="13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x14ac:dyDescent="0.2">
      <c r="A128" s="3"/>
      <c r="B128" s="42" t="s">
        <v>72</v>
      </c>
      <c r="C128" s="14"/>
      <c r="D128" s="14"/>
      <c r="E128" s="14"/>
      <c r="F128" s="14"/>
      <c r="G128" s="14"/>
      <c r="H128" s="14"/>
      <c r="I128" s="14"/>
    </row>
    <row r="129" spans="1:9" x14ac:dyDescent="0.2">
      <c r="A129" s="3"/>
      <c r="B129" s="42" t="s">
        <v>16</v>
      </c>
      <c r="C129" s="88">
        <v>0</v>
      </c>
      <c r="D129" s="88">
        <v>0</v>
      </c>
      <c r="E129" s="88">
        <v>0</v>
      </c>
      <c r="F129" s="88">
        <v>0</v>
      </c>
      <c r="G129" s="88">
        <v>0</v>
      </c>
      <c r="H129" s="88">
        <v>0</v>
      </c>
      <c r="I129" s="88">
        <v>0</v>
      </c>
    </row>
    <row r="130" spans="1:9" x14ac:dyDescent="0.2">
      <c r="A130" s="3"/>
      <c r="B130" s="13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x14ac:dyDescent="0.2">
      <c r="A131" s="3"/>
      <c r="B131" s="6"/>
      <c r="C131" s="14"/>
      <c r="D131" s="14"/>
      <c r="E131" s="14"/>
      <c r="F131" s="14"/>
      <c r="G131" s="14"/>
      <c r="H131" s="14"/>
      <c r="I131" s="14"/>
    </row>
    <row r="132" spans="1:9" x14ac:dyDescent="0.2">
      <c r="A132" s="1" t="str">
        <f>'Boys U11'!A2</f>
        <v xml:space="preserve">Venue : </v>
      </c>
      <c r="C132" s="1" t="str">
        <f>'Boys U11'!C2</f>
        <v>Ploughley Sports, Centre Bicester</v>
      </c>
      <c r="G132" s="3" t="str">
        <f>'Boys U11'!G2</f>
        <v xml:space="preserve">Date - </v>
      </c>
      <c r="H132" s="58" t="str">
        <f>'Boys U11'!H2</f>
        <v>14th October 2018</v>
      </c>
    </row>
    <row r="133" spans="1:9" x14ac:dyDescent="0.2">
      <c r="A133" s="3"/>
      <c r="B133" s="6"/>
      <c r="C133" s="14"/>
      <c r="D133" s="14"/>
      <c r="E133" s="14"/>
      <c r="F133" s="14"/>
      <c r="G133" s="14"/>
      <c r="H133" s="14"/>
      <c r="I133" s="14"/>
    </row>
    <row r="134" spans="1:9" ht="25.5" x14ac:dyDescent="0.2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70" t="s">
        <v>73</v>
      </c>
      <c r="G134" s="3" t="s">
        <v>4</v>
      </c>
      <c r="H134" s="3" t="s">
        <v>22</v>
      </c>
      <c r="I134" s="3" t="s">
        <v>5</v>
      </c>
    </row>
    <row r="135" spans="1:9" x14ac:dyDescent="0.2">
      <c r="A135" s="3"/>
      <c r="B135" t="s">
        <v>10</v>
      </c>
      <c r="I135" s="66"/>
    </row>
    <row r="136" spans="1:9" x14ac:dyDescent="0.2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78">
        <v>0</v>
      </c>
    </row>
    <row r="137" spans="1:9" x14ac:dyDescent="0.2">
      <c r="A137" s="3"/>
      <c r="B137" s="13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9" x14ac:dyDescent="0.2">
      <c r="B138" t="s">
        <v>11</v>
      </c>
    </row>
    <row r="139" spans="1:9" x14ac:dyDescent="0.2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x14ac:dyDescent="0.2">
      <c r="A140" s="3"/>
      <c r="B140" s="13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x14ac:dyDescent="0.2">
      <c r="A141" s="3"/>
      <c r="B141" t="s">
        <v>33</v>
      </c>
    </row>
    <row r="142" spans="1:9" x14ac:dyDescent="0.2">
      <c r="A142" s="3"/>
      <c r="B1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x14ac:dyDescent="0.2">
      <c r="A143" s="3"/>
      <c r="B143" s="13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x14ac:dyDescent="0.2">
      <c r="A144" s="3"/>
      <c r="B144" s="42" t="s">
        <v>34</v>
      </c>
      <c r="C144" s="14"/>
      <c r="D144" s="14"/>
      <c r="E144" s="14"/>
      <c r="F144" s="14"/>
      <c r="G144" s="14"/>
      <c r="H144" s="14"/>
      <c r="I144" s="15"/>
    </row>
    <row r="145" spans="1:9" x14ac:dyDescent="0.2">
      <c r="A145" s="3"/>
      <c r="B145" s="42" t="s">
        <v>16</v>
      </c>
      <c r="C145" s="88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  <c r="I145" s="88">
        <v>0</v>
      </c>
    </row>
    <row r="146" spans="1:9" x14ac:dyDescent="0.2">
      <c r="A146" s="3"/>
      <c r="B146" s="13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x14ac:dyDescent="0.2">
      <c r="A147" s="3"/>
      <c r="B147" s="42" t="s">
        <v>67</v>
      </c>
      <c r="C147" s="14"/>
      <c r="D147" s="14"/>
      <c r="E147" s="14"/>
      <c r="F147" s="14"/>
      <c r="G147" s="14"/>
      <c r="H147" s="14"/>
      <c r="I147" s="14"/>
    </row>
    <row r="148" spans="1:9" x14ac:dyDescent="0.2">
      <c r="A148" s="3"/>
      <c r="B148" s="42" t="s">
        <v>16</v>
      </c>
      <c r="C148" s="88">
        <v>0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  <c r="I148" s="88">
        <v>0</v>
      </c>
    </row>
    <row r="149" spans="1:9" x14ac:dyDescent="0.2">
      <c r="A149" s="3"/>
      <c r="B149" s="13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x14ac:dyDescent="0.2">
      <c r="A150" s="3"/>
      <c r="B150" s="42" t="s">
        <v>68</v>
      </c>
      <c r="C150" s="14"/>
      <c r="D150" s="14"/>
      <c r="E150" s="14"/>
      <c r="F150" s="14"/>
      <c r="G150" s="14"/>
      <c r="H150" s="14"/>
      <c r="I150" s="14"/>
    </row>
    <row r="151" spans="1:9" x14ac:dyDescent="0.2">
      <c r="A151" s="3"/>
      <c r="B151" s="42" t="s">
        <v>16</v>
      </c>
      <c r="C151" s="88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  <c r="I151" s="88">
        <v>0</v>
      </c>
    </row>
    <row r="152" spans="1:9" x14ac:dyDescent="0.2">
      <c r="A152" s="3"/>
      <c r="B152" s="13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x14ac:dyDescent="0.2">
      <c r="A153" s="3"/>
      <c r="B153" s="42" t="s">
        <v>69</v>
      </c>
      <c r="C153" s="14"/>
      <c r="D153" s="14"/>
      <c r="E153" s="14"/>
      <c r="F153" s="14"/>
      <c r="G153" s="14"/>
      <c r="H153" s="14"/>
      <c r="I153" s="14"/>
    </row>
    <row r="154" spans="1:9" x14ac:dyDescent="0.2">
      <c r="A154" s="3"/>
      <c r="B154" s="42" t="s">
        <v>16</v>
      </c>
      <c r="C154" s="88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  <c r="I154" s="88">
        <v>0</v>
      </c>
    </row>
    <row r="155" spans="1:9" x14ac:dyDescent="0.2">
      <c r="A155" s="3"/>
      <c r="B155" s="13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x14ac:dyDescent="0.2">
      <c r="A156" s="3"/>
      <c r="B156" s="42" t="s">
        <v>70</v>
      </c>
      <c r="C156" s="14"/>
      <c r="D156" s="14"/>
      <c r="E156" s="14"/>
      <c r="F156" s="14"/>
      <c r="G156" s="14"/>
      <c r="H156" s="14"/>
      <c r="I156" s="14"/>
    </row>
    <row r="157" spans="1:9" x14ac:dyDescent="0.2">
      <c r="A157" s="3"/>
      <c r="B157" s="42" t="s">
        <v>16</v>
      </c>
      <c r="C157" s="88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  <c r="I157" s="88">
        <v>0</v>
      </c>
    </row>
    <row r="158" spans="1:9" x14ac:dyDescent="0.2">
      <c r="A158" s="3"/>
      <c r="B158" s="13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x14ac:dyDescent="0.2">
      <c r="A159" s="3"/>
      <c r="B159" s="42" t="s">
        <v>71</v>
      </c>
      <c r="C159" s="14"/>
      <c r="D159" s="14"/>
      <c r="E159" s="14"/>
      <c r="F159" s="14"/>
      <c r="G159" s="14"/>
      <c r="H159" s="14"/>
      <c r="I159" s="14"/>
    </row>
    <row r="160" spans="1:9" x14ac:dyDescent="0.2">
      <c r="A160" s="3"/>
      <c r="B160" s="42" t="s">
        <v>16</v>
      </c>
      <c r="C160" s="88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  <c r="I160" s="88">
        <v>0</v>
      </c>
    </row>
    <row r="161" spans="1:9" x14ac:dyDescent="0.2">
      <c r="A161" s="3"/>
      <c r="B161" s="13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x14ac:dyDescent="0.2">
      <c r="A162" s="3"/>
      <c r="B162" s="42" t="s">
        <v>72</v>
      </c>
      <c r="C162" s="14"/>
      <c r="D162" s="14"/>
      <c r="E162" s="14"/>
      <c r="F162" s="14"/>
      <c r="G162" s="14"/>
      <c r="H162" s="14"/>
      <c r="I162" s="14"/>
    </row>
    <row r="163" spans="1:9" x14ac:dyDescent="0.2">
      <c r="A163" s="3"/>
      <c r="B163" s="42" t="s">
        <v>16</v>
      </c>
      <c r="C163" s="88">
        <v>0</v>
      </c>
      <c r="D163" s="88">
        <v>0</v>
      </c>
      <c r="E163" s="88">
        <v>0</v>
      </c>
      <c r="F163" s="88">
        <v>0</v>
      </c>
      <c r="G163" s="88">
        <v>0</v>
      </c>
      <c r="H163" s="88">
        <v>0</v>
      </c>
      <c r="I163" s="88">
        <v>0</v>
      </c>
    </row>
    <row r="164" spans="1:9" x14ac:dyDescent="0.2">
      <c r="A164" s="3"/>
      <c r="B164" s="13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x14ac:dyDescent="0.2">
      <c r="A165" s="3"/>
      <c r="B165" s="6"/>
      <c r="C165" s="14"/>
      <c r="D165" s="14"/>
      <c r="E165" s="14"/>
      <c r="F165" s="14"/>
      <c r="G165" s="14"/>
      <c r="H165" s="14"/>
      <c r="I165" s="14"/>
    </row>
    <row r="166" spans="1:9" ht="25.5" x14ac:dyDescent="0.2">
      <c r="A166" s="3">
        <v>6</v>
      </c>
      <c r="B166" s="4" t="s">
        <v>13</v>
      </c>
      <c r="C166" s="3" t="s">
        <v>1</v>
      </c>
      <c r="D166" s="3" t="s">
        <v>2</v>
      </c>
      <c r="E166" s="3" t="s">
        <v>3</v>
      </c>
      <c r="F166" s="70" t="s">
        <v>73</v>
      </c>
      <c r="G166" s="3" t="s">
        <v>4</v>
      </c>
      <c r="H166" s="3" t="s">
        <v>22</v>
      </c>
      <c r="I166" s="3" t="s">
        <v>5</v>
      </c>
    </row>
    <row r="167" spans="1:9" x14ac:dyDescent="0.2">
      <c r="A167" s="3"/>
      <c r="B167" t="s">
        <v>10</v>
      </c>
    </row>
    <row r="168" spans="1:9" x14ac:dyDescent="0.2">
      <c r="A168" s="3"/>
      <c r="B168" t="s">
        <v>14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</row>
    <row r="169" spans="1:9" x14ac:dyDescent="0.2">
      <c r="A169" s="3"/>
      <c r="B169" s="13" t="s">
        <v>8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</row>
    <row r="170" spans="1:9" x14ac:dyDescent="0.2">
      <c r="B170" t="s">
        <v>11</v>
      </c>
    </row>
    <row r="171" spans="1:9" x14ac:dyDescent="0.2">
      <c r="A171" s="3"/>
      <c r="B171" t="s">
        <v>14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</row>
    <row r="172" spans="1:9" x14ac:dyDescent="0.2">
      <c r="A172" s="3"/>
      <c r="B172" s="13" t="s">
        <v>8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</row>
    <row r="173" spans="1:9" x14ac:dyDescent="0.2">
      <c r="A173" s="3"/>
      <c r="B173" t="s">
        <v>33</v>
      </c>
    </row>
    <row r="174" spans="1:9" x14ac:dyDescent="0.2">
      <c r="A174" s="3"/>
      <c r="B174" t="s">
        <v>14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</row>
    <row r="175" spans="1:9" x14ac:dyDescent="0.2">
      <c r="A175" s="3"/>
      <c r="B175" s="13" t="s">
        <v>8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</row>
    <row r="176" spans="1:9" x14ac:dyDescent="0.2">
      <c r="A176" s="3"/>
      <c r="B176" s="42" t="s">
        <v>34</v>
      </c>
      <c r="C176" s="14"/>
      <c r="D176" s="14"/>
      <c r="E176" s="14"/>
      <c r="F176" s="14"/>
      <c r="G176" s="14"/>
      <c r="H176" s="14"/>
      <c r="I176" s="14"/>
    </row>
    <row r="177" spans="1:9" x14ac:dyDescent="0.2">
      <c r="A177" s="3"/>
      <c r="B177" s="42" t="s">
        <v>14</v>
      </c>
      <c r="C177" s="101">
        <v>0</v>
      </c>
      <c r="D177" s="101">
        <v>0</v>
      </c>
      <c r="E177" s="101">
        <v>0</v>
      </c>
      <c r="F177" s="101">
        <v>0</v>
      </c>
      <c r="G177" s="101">
        <v>0</v>
      </c>
      <c r="H177" s="101">
        <v>0</v>
      </c>
      <c r="I177" s="101">
        <v>0</v>
      </c>
    </row>
    <row r="178" spans="1:9" x14ac:dyDescent="0.2">
      <c r="A178" s="3"/>
      <c r="B178" s="13" t="s">
        <v>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</row>
    <row r="179" spans="1:9" x14ac:dyDescent="0.2">
      <c r="A179" s="3"/>
      <c r="B179" s="42" t="s">
        <v>67</v>
      </c>
      <c r="C179" s="14"/>
      <c r="D179" s="14"/>
      <c r="E179" s="14"/>
      <c r="F179" s="14"/>
      <c r="G179" s="14"/>
      <c r="H179" s="14"/>
      <c r="I179" s="14"/>
    </row>
    <row r="180" spans="1:9" x14ac:dyDescent="0.2">
      <c r="A180" s="3"/>
      <c r="B180" s="42" t="s">
        <v>14</v>
      </c>
      <c r="C180" s="101">
        <v>0</v>
      </c>
      <c r="D180" s="101">
        <v>0</v>
      </c>
      <c r="E180" s="101">
        <v>0</v>
      </c>
      <c r="F180" s="101">
        <v>0</v>
      </c>
      <c r="G180" s="101">
        <v>0</v>
      </c>
      <c r="H180" s="101">
        <v>0</v>
      </c>
      <c r="I180" s="101">
        <v>0</v>
      </c>
    </row>
    <row r="181" spans="1:9" x14ac:dyDescent="0.2">
      <c r="A181" s="3"/>
      <c r="B181" s="13" t="s">
        <v>8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</row>
    <row r="182" spans="1:9" x14ac:dyDescent="0.2">
      <c r="A182" s="3"/>
      <c r="B182" s="42" t="s">
        <v>68</v>
      </c>
      <c r="C182" s="14"/>
      <c r="D182" s="14"/>
      <c r="E182" s="14"/>
      <c r="F182" s="14"/>
      <c r="G182" s="14"/>
      <c r="H182" s="14"/>
      <c r="I182" s="14"/>
    </row>
    <row r="183" spans="1:9" x14ac:dyDescent="0.2">
      <c r="A183" s="3"/>
      <c r="B183" s="42" t="s">
        <v>14</v>
      </c>
      <c r="C183" s="101">
        <v>0</v>
      </c>
      <c r="D183" s="101">
        <v>0</v>
      </c>
      <c r="E183" s="101">
        <v>0</v>
      </c>
      <c r="F183" s="101">
        <v>0</v>
      </c>
      <c r="G183" s="101">
        <v>0</v>
      </c>
      <c r="H183" s="101">
        <v>0</v>
      </c>
      <c r="I183" s="101">
        <v>0</v>
      </c>
    </row>
    <row r="184" spans="1:9" x14ac:dyDescent="0.2">
      <c r="A184" s="3"/>
      <c r="B184" s="13" t="s">
        <v>8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</row>
    <row r="185" spans="1:9" x14ac:dyDescent="0.2">
      <c r="A185" s="3"/>
      <c r="B185" s="42" t="s">
        <v>69</v>
      </c>
      <c r="C185" s="14"/>
      <c r="D185" s="14"/>
      <c r="E185" s="14"/>
      <c r="F185" s="14"/>
      <c r="G185" s="14"/>
      <c r="H185" s="14"/>
      <c r="I185" s="14"/>
    </row>
    <row r="186" spans="1:9" x14ac:dyDescent="0.2">
      <c r="A186" s="3"/>
      <c r="B186" s="42" t="s">
        <v>14</v>
      </c>
      <c r="C186" s="101">
        <v>0</v>
      </c>
      <c r="D186" s="101">
        <v>0</v>
      </c>
      <c r="E186" s="101">
        <v>0</v>
      </c>
      <c r="F186" s="101">
        <v>0</v>
      </c>
      <c r="G186" s="101">
        <v>0</v>
      </c>
      <c r="H186" s="101">
        <v>0</v>
      </c>
      <c r="I186" s="101">
        <v>0</v>
      </c>
    </row>
    <row r="187" spans="1:9" x14ac:dyDescent="0.2">
      <c r="A187" s="3"/>
      <c r="B187" s="13" t="s">
        <v>8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</row>
    <row r="188" spans="1:9" x14ac:dyDescent="0.2">
      <c r="A188" s="3"/>
      <c r="B188" s="42" t="s">
        <v>70</v>
      </c>
      <c r="C188" s="14"/>
      <c r="D188" s="14"/>
      <c r="E188" s="14"/>
      <c r="F188" s="14"/>
      <c r="G188" s="14"/>
      <c r="H188" s="14"/>
      <c r="I188" s="14"/>
    </row>
    <row r="189" spans="1:9" x14ac:dyDescent="0.2">
      <c r="A189" s="3"/>
      <c r="B189" s="42" t="s">
        <v>14</v>
      </c>
      <c r="C189" s="101">
        <v>0</v>
      </c>
      <c r="D189" s="101">
        <v>0</v>
      </c>
      <c r="E189" s="101">
        <v>0</v>
      </c>
      <c r="F189" s="101">
        <v>0</v>
      </c>
      <c r="G189" s="101">
        <v>0</v>
      </c>
      <c r="H189" s="101">
        <v>0</v>
      </c>
      <c r="I189" s="101">
        <v>0</v>
      </c>
    </row>
    <row r="190" spans="1:9" x14ac:dyDescent="0.2">
      <c r="A190" s="3"/>
      <c r="B190" s="13" t="s">
        <v>8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</row>
    <row r="191" spans="1:9" x14ac:dyDescent="0.2">
      <c r="A191" s="3"/>
      <c r="B191" s="42" t="s">
        <v>71</v>
      </c>
      <c r="C191" s="14"/>
      <c r="D191" s="14"/>
      <c r="E191" s="14"/>
      <c r="F191" s="14"/>
      <c r="G191" s="14"/>
      <c r="H191" s="14"/>
      <c r="I191" s="14"/>
    </row>
    <row r="192" spans="1:9" x14ac:dyDescent="0.2">
      <c r="A192" s="3"/>
      <c r="B192" s="42" t="s">
        <v>14</v>
      </c>
      <c r="C192" s="101">
        <v>0</v>
      </c>
      <c r="D192" s="101">
        <v>0</v>
      </c>
      <c r="E192" s="101">
        <v>0</v>
      </c>
      <c r="F192" s="101">
        <v>0</v>
      </c>
      <c r="G192" s="101">
        <v>0</v>
      </c>
      <c r="H192" s="101">
        <v>0</v>
      </c>
      <c r="I192" s="101">
        <v>0</v>
      </c>
    </row>
    <row r="193" spans="1:9" x14ac:dyDescent="0.2">
      <c r="A193" s="3"/>
      <c r="B193" s="13" t="s">
        <v>8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</row>
    <row r="194" spans="1:9" x14ac:dyDescent="0.2">
      <c r="A194" s="3"/>
      <c r="B194" s="42" t="s">
        <v>72</v>
      </c>
      <c r="C194" s="14"/>
      <c r="D194" s="14"/>
      <c r="E194" s="14"/>
      <c r="F194" s="14"/>
      <c r="G194" s="14"/>
      <c r="H194" s="14"/>
      <c r="I194" s="14"/>
    </row>
    <row r="195" spans="1:9" x14ac:dyDescent="0.2">
      <c r="A195" s="3"/>
      <c r="B195" s="42" t="s">
        <v>14</v>
      </c>
      <c r="C195" s="101">
        <v>0</v>
      </c>
      <c r="D195" s="101">
        <v>0</v>
      </c>
      <c r="E195" s="101">
        <v>0</v>
      </c>
      <c r="F195" s="101">
        <v>0</v>
      </c>
      <c r="G195" s="101">
        <v>0</v>
      </c>
      <c r="H195" s="101">
        <v>0</v>
      </c>
      <c r="I195" s="101">
        <v>0</v>
      </c>
    </row>
    <row r="196" spans="1:9" x14ac:dyDescent="0.2">
      <c r="A196" s="3"/>
      <c r="B196" s="13" t="s">
        <v>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</row>
    <row r="197" spans="1:9" x14ac:dyDescent="0.2">
      <c r="A197" s="3"/>
      <c r="B197" s="71"/>
      <c r="C197" s="14"/>
      <c r="D197" s="14"/>
      <c r="E197" s="14"/>
      <c r="F197" s="14"/>
      <c r="G197" s="14"/>
      <c r="H197" s="14"/>
      <c r="I197" s="14"/>
    </row>
    <row r="198" spans="1:9" x14ac:dyDescent="0.2">
      <c r="A198" s="3">
        <v>7</v>
      </c>
      <c r="B198" s="70" t="s">
        <v>45</v>
      </c>
      <c r="C198" s="66"/>
      <c r="D198" s="66"/>
      <c r="E198" s="12"/>
      <c r="F198" s="66"/>
      <c r="G198" s="66"/>
      <c r="H198" s="66"/>
      <c r="I198" s="66"/>
    </row>
    <row r="199" spans="1:9" x14ac:dyDescent="0.2">
      <c r="B199" t="s">
        <v>7</v>
      </c>
      <c r="C199" s="5">
        <v>0</v>
      </c>
      <c r="D199" s="5">
        <v>0</v>
      </c>
      <c r="E199" s="5">
        <v>0</v>
      </c>
      <c r="F199" s="5">
        <v>0</v>
      </c>
      <c r="G199" s="67">
        <v>0</v>
      </c>
      <c r="H199" s="67">
        <v>0</v>
      </c>
      <c r="I199" s="67">
        <v>0</v>
      </c>
    </row>
    <row r="200" spans="1:9" x14ac:dyDescent="0.2">
      <c r="A200" s="3"/>
      <c r="B200" s="6" t="s">
        <v>8</v>
      </c>
      <c r="C200" s="7">
        <v>0</v>
      </c>
      <c r="D200" s="7">
        <v>0</v>
      </c>
      <c r="E200" s="7">
        <v>0</v>
      </c>
      <c r="F200" s="7">
        <v>0</v>
      </c>
      <c r="G200" s="111">
        <v>0</v>
      </c>
      <c r="H200" s="111">
        <v>0</v>
      </c>
      <c r="I200" s="111">
        <v>0</v>
      </c>
    </row>
    <row r="201" spans="1:9" x14ac:dyDescent="0.2">
      <c r="A201" s="3"/>
      <c r="B201" s="71"/>
      <c r="C201" s="14"/>
      <c r="D201" s="14"/>
      <c r="E201" s="14"/>
      <c r="F201" s="14"/>
      <c r="G201" s="15"/>
      <c r="H201" s="15"/>
      <c r="I201" s="15"/>
    </row>
    <row r="202" spans="1:9" x14ac:dyDescent="0.2">
      <c r="A202" s="3">
        <v>8</v>
      </c>
      <c r="B202" s="70" t="s">
        <v>28</v>
      </c>
      <c r="C202" s="66"/>
      <c r="D202" s="66"/>
      <c r="E202" s="12"/>
      <c r="F202" s="66"/>
      <c r="G202" s="66"/>
      <c r="H202" s="66"/>
      <c r="I202" s="66"/>
    </row>
    <row r="203" spans="1:9" x14ac:dyDescent="0.2">
      <c r="B203" t="s">
        <v>7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67">
        <v>0</v>
      </c>
    </row>
    <row r="204" spans="1:9" x14ac:dyDescent="0.2">
      <c r="A204" s="3"/>
      <c r="B204" s="6" t="s">
        <v>8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</row>
    <row r="205" spans="1:9" x14ac:dyDescent="0.2">
      <c r="A205" s="3"/>
    </row>
    <row r="207" spans="1:9" ht="15" x14ac:dyDescent="0.25">
      <c r="E207" s="40"/>
      <c r="F207" s="40"/>
    </row>
  </sheetData>
  <phoneticPr fontId="0" type="noConversion"/>
  <pageMargins left="0.19" right="0.22" top="0.36" bottom="1" header="0.2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206"/>
  <sheetViews>
    <sheetView topLeftCell="A4" workbookViewId="0">
      <pane ySplit="1050" topLeftCell="A185" activePane="bottomLeft"/>
      <selection activeCell="J4" sqref="J1:J65536"/>
      <selection pane="bottomLeft" activeCell="F216" sqref="F216"/>
    </sheetView>
  </sheetViews>
  <sheetFormatPr defaultRowHeight="12.75" x14ac:dyDescent="0.2"/>
  <cols>
    <col min="1" max="1" width="2.5703125" style="2" customWidth="1"/>
    <col min="2" max="2" width="13.7109375" customWidth="1"/>
    <col min="3" max="4" width="11.85546875" style="2" customWidth="1"/>
    <col min="5" max="5" width="10.5703125" style="2" bestFit="1" customWidth="1"/>
    <col min="6" max="6" width="10.7109375" style="2" customWidth="1"/>
    <col min="7" max="9" width="11.85546875" style="2" customWidth="1"/>
  </cols>
  <sheetData>
    <row r="2" spans="1:9" x14ac:dyDescent="0.2">
      <c r="A2" s="1" t="str">
        <f>'Boys U11'!A2</f>
        <v xml:space="preserve">Venue : </v>
      </c>
      <c r="C2" s="1" t="str">
        <f>'Boys U11'!C2</f>
        <v>Ploughley Sports, Centre Bicester</v>
      </c>
      <c r="G2" s="3" t="str">
        <f>'Boys U11'!G2</f>
        <v xml:space="preserve">Date - </v>
      </c>
      <c r="H2" s="58" t="str">
        <f>'Boys U11'!H2</f>
        <v>14th October 2018</v>
      </c>
    </row>
    <row r="4" spans="1:9" ht="38.25" x14ac:dyDescent="0.2">
      <c r="B4" s="4" t="s">
        <v>36</v>
      </c>
      <c r="C4" s="3" t="s">
        <v>1</v>
      </c>
      <c r="D4" s="3" t="s">
        <v>2</v>
      </c>
      <c r="E4" s="3" t="s">
        <v>3</v>
      </c>
      <c r="F4" s="70" t="s">
        <v>73</v>
      </c>
      <c r="G4" s="3" t="s">
        <v>4</v>
      </c>
      <c r="H4" s="3" t="s">
        <v>22</v>
      </c>
      <c r="I4" s="3" t="s">
        <v>5</v>
      </c>
    </row>
    <row r="5" spans="1:9" x14ac:dyDescent="0.2">
      <c r="B5" s="4" t="s">
        <v>24</v>
      </c>
      <c r="F5" s="70"/>
    </row>
    <row r="6" spans="1:9" x14ac:dyDescent="0.2">
      <c r="A6" s="3">
        <v>1</v>
      </c>
      <c r="B6" t="s">
        <v>10</v>
      </c>
    </row>
    <row r="7" spans="1:9" x14ac:dyDescent="0.2">
      <c r="A7" s="3"/>
      <c r="B7" t="s">
        <v>7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x14ac:dyDescent="0.2">
      <c r="A8" s="3"/>
      <c r="B8" s="13" t="s">
        <v>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x14ac:dyDescent="0.2">
      <c r="A9" s="3"/>
      <c r="B9" t="s">
        <v>11</v>
      </c>
      <c r="C9" s="15"/>
      <c r="E9" s="15"/>
      <c r="F9" s="15"/>
      <c r="G9" s="15"/>
      <c r="H9" s="15"/>
      <c r="I9" s="15"/>
    </row>
    <row r="10" spans="1:9" x14ac:dyDescent="0.2">
      <c r="A10" s="3"/>
      <c r="B10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x14ac:dyDescent="0.2">
      <c r="A11" s="3"/>
      <c r="B11" s="13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9" x14ac:dyDescent="0.2">
      <c r="A12" s="3"/>
      <c r="B12" s="42" t="s">
        <v>33</v>
      </c>
      <c r="D12" s="15"/>
    </row>
    <row r="13" spans="1:9" x14ac:dyDescent="0.2">
      <c r="A13" s="3"/>
      <c r="B13" s="42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x14ac:dyDescent="0.2">
      <c r="A14" s="3"/>
      <c r="B14" s="13" t="s">
        <v>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x14ac:dyDescent="0.2">
      <c r="A15" s="3"/>
      <c r="B15" s="42" t="s">
        <v>34</v>
      </c>
      <c r="C15" s="15"/>
      <c r="E15" s="15"/>
      <c r="F15" s="15"/>
      <c r="G15" s="15"/>
      <c r="H15" s="15"/>
      <c r="I15" s="15"/>
    </row>
    <row r="16" spans="1:9" x14ac:dyDescent="0.2">
      <c r="A16" s="3"/>
      <c r="B16" s="42" t="s">
        <v>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x14ac:dyDescent="0.2">
      <c r="A17" s="3"/>
      <c r="B17" s="13" t="s">
        <v>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x14ac:dyDescent="0.2">
      <c r="A18" s="3"/>
      <c r="B18" t="s">
        <v>67</v>
      </c>
      <c r="C18" s="15"/>
      <c r="D18" s="15"/>
      <c r="E18" s="15"/>
      <c r="F18" s="15"/>
      <c r="G18" s="15"/>
      <c r="H18" s="15"/>
      <c r="I18" s="15"/>
    </row>
    <row r="19" spans="1:9" x14ac:dyDescent="0.2">
      <c r="A19" s="3"/>
      <c r="B19" t="s">
        <v>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 x14ac:dyDescent="0.2">
      <c r="A20" s="3"/>
      <c r="B20" s="13" t="s">
        <v>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spans="1:9" x14ac:dyDescent="0.2">
      <c r="A21" s="3"/>
      <c r="B21" s="42" t="s">
        <v>68</v>
      </c>
      <c r="C21" s="37"/>
      <c r="D21" s="37"/>
      <c r="E21" s="37"/>
      <c r="F21" s="37"/>
      <c r="G21" s="37"/>
      <c r="H21" s="37"/>
      <c r="I21" s="37"/>
    </row>
    <row r="22" spans="1:9" x14ac:dyDescent="0.2">
      <c r="A22" s="3"/>
      <c r="B22" s="42" t="s">
        <v>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x14ac:dyDescent="0.2">
      <c r="A23" s="3"/>
      <c r="B23" s="13" t="s">
        <v>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1:9" x14ac:dyDescent="0.2">
      <c r="A24" s="3"/>
      <c r="B24" t="s">
        <v>69</v>
      </c>
    </row>
    <row r="25" spans="1:9" x14ac:dyDescent="0.2">
      <c r="A25" s="3"/>
      <c r="B25" t="s">
        <v>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x14ac:dyDescent="0.2">
      <c r="A26" s="3"/>
      <c r="B26" s="13" t="s">
        <v>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x14ac:dyDescent="0.2">
      <c r="A27" s="3"/>
      <c r="B27" t="s">
        <v>70</v>
      </c>
      <c r="C27" s="15"/>
      <c r="D27" s="15"/>
      <c r="E27" s="15"/>
      <c r="F27" s="15"/>
      <c r="G27" s="15"/>
      <c r="H27" s="15"/>
      <c r="I27" s="15"/>
    </row>
    <row r="28" spans="1:9" x14ac:dyDescent="0.2">
      <c r="A28" s="3"/>
      <c r="B28" t="s">
        <v>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x14ac:dyDescent="0.2">
      <c r="A29" s="3"/>
      <c r="B29" s="13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x14ac:dyDescent="0.2">
      <c r="A30" s="3"/>
      <c r="B30" s="42" t="s">
        <v>71</v>
      </c>
      <c r="C30" s="37"/>
      <c r="D30" s="37"/>
      <c r="E30" s="37"/>
      <c r="F30" s="37"/>
      <c r="G30" s="37"/>
      <c r="H30" s="37"/>
      <c r="I30" s="37"/>
    </row>
    <row r="31" spans="1:9" x14ac:dyDescent="0.2">
      <c r="A31" s="3"/>
      <c r="B31" s="42" t="s">
        <v>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x14ac:dyDescent="0.2">
      <c r="A32" s="3"/>
      <c r="B32" s="13" t="s">
        <v>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1:9" x14ac:dyDescent="0.2">
      <c r="A33" s="3"/>
      <c r="B33" s="42" t="s">
        <v>72</v>
      </c>
      <c r="C33" s="37"/>
      <c r="D33" s="37"/>
      <c r="E33" s="37"/>
      <c r="F33" s="37"/>
      <c r="G33" s="37"/>
      <c r="H33" s="37"/>
      <c r="I33" s="37"/>
    </row>
    <row r="34" spans="1:9" x14ac:dyDescent="0.2">
      <c r="A34" s="3"/>
      <c r="B34" s="42" t="s">
        <v>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x14ac:dyDescent="0.2">
      <c r="A35" s="3"/>
      <c r="B35" s="13" t="s">
        <v>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x14ac:dyDescent="0.2">
      <c r="A36" s="3"/>
      <c r="B36" s="13"/>
      <c r="C36" s="14"/>
      <c r="D36" s="14"/>
      <c r="E36" s="14"/>
      <c r="F36" s="14"/>
      <c r="G36" s="14"/>
      <c r="H36" s="14"/>
      <c r="I36" s="14"/>
    </row>
    <row r="37" spans="1:9" x14ac:dyDescent="0.2">
      <c r="A37" s="3">
        <v>2</v>
      </c>
      <c r="B37" s="4" t="s">
        <v>30</v>
      </c>
      <c r="C37" s="3" t="s">
        <v>1</v>
      </c>
      <c r="D37" s="3" t="s">
        <v>2</v>
      </c>
      <c r="E37" s="3" t="s">
        <v>3</v>
      </c>
      <c r="F37" s="3"/>
      <c r="G37" s="3" t="s">
        <v>4</v>
      </c>
      <c r="H37" s="3" t="s">
        <v>22</v>
      </c>
      <c r="I37" s="3" t="s">
        <v>5</v>
      </c>
    </row>
    <row r="38" spans="1:9" x14ac:dyDescent="0.2">
      <c r="A38" s="3"/>
      <c r="B38" t="s">
        <v>10</v>
      </c>
    </row>
    <row r="39" spans="1:9" x14ac:dyDescent="0.2">
      <c r="A39" s="3"/>
      <c r="B39" t="s">
        <v>16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x14ac:dyDescent="0.2">
      <c r="A40" s="3"/>
      <c r="B40" s="13" t="s">
        <v>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x14ac:dyDescent="0.2">
      <c r="A41" s="3"/>
      <c r="B41" t="s">
        <v>11</v>
      </c>
    </row>
    <row r="42" spans="1:9" x14ac:dyDescent="0.2">
      <c r="A42" s="3"/>
      <c r="B42" t="s">
        <v>16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x14ac:dyDescent="0.2">
      <c r="A43" s="3"/>
      <c r="B43" s="13" t="s">
        <v>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1:9" x14ac:dyDescent="0.2">
      <c r="A44" s="3"/>
      <c r="B44" s="42" t="s">
        <v>33</v>
      </c>
    </row>
    <row r="45" spans="1:9" x14ac:dyDescent="0.2">
      <c r="A45" s="3"/>
      <c r="B45" s="42" t="s">
        <v>16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x14ac:dyDescent="0.2">
      <c r="A46" s="3"/>
      <c r="B46" s="13" t="s">
        <v>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</row>
    <row r="47" spans="1:9" x14ac:dyDescent="0.2">
      <c r="A47" s="3"/>
      <c r="B47" s="42" t="s">
        <v>34</v>
      </c>
      <c r="C47" s="15"/>
      <c r="D47" s="15"/>
      <c r="E47" s="15"/>
      <c r="F47" s="15"/>
      <c r="G47" s="15"/>
      <c r="H47" s="15"/>
      <c r="I47" s="15"/>
    </row>
    <row r="48" spans="1:9" x14ac:dyDescent="0.2">
      <c r="A48" s="3"/>
      <c r="B48" s="42" t="s">
        <v>16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x14ac:dyDescent="0.2">
      <c r="A49" s="3"/>
      <c r="B49" s="13" t="s">
        <v>8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1:9" x14ac:dyDescent="0.2">
      <c r="A50" s="3"/>
      <c r="B50" t="s">
        <v>67</v>
      </c>
    </row>
    <row r="51" spans="1:9" x14ac:dyDescent="0.2">
      <c r="A51" s="3"/>
      <c r="B51" t="s">
        <v>16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x14ac:dyDescent="0.2">
      <c r="A52" s="3"/>
      <c r="B52" s="13" t="s">
        <v>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x14ac:dyDescent="0.2">
      <c r="A53" s="3"/>
      <c r="B53" s="42" t="s">
        <v>68</v>
      </c>
      <c r="C53" s="14"/>
      <c r="D53" s="14"/>
      <c r="E53" s="14"/>
      <c r="F53" s="14"/>
      <c r="G53" s="14"/>
      <c r="H53" s="14"/>
      <c r="I53" s="14"/>
    </row>
    <row r="54" spans="1:9" x14ac:dyDescent="0.2">
      <c r="A54" s="3"/>
      <c r="B54" s="42" t="s">
        <v>16</v>
      </c>
      <c r="C54" s="88">
        <v>0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88">
        <v>0</v>
      </c>
    </row>
    <row r="55" spans="1:9" x14ac:dyDescent="0.2">
      <c r="A55" s="3"/>
      <c r="B55" s="13" t="s">
        <v>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</row>
    <row r="56" spans="1:9" x14ac:dyDescent="0.2">
      <c r="A56" s="3"/>
      <c r="B56" s="42" t="s">
        <v>69</v>
      </c>
      <c r="C56" s="14"/>
      <c r="D56" s="14"/>
      <c r="E56" s="14"/>
      <c r="F56" s="14"/>
      <c r="G56" s="14"/>
      <c r="H56" s="14"/>
      <c r="I56" s="14"/>
    </row>
    <row r="57" spans="1:9" x14ac:dyDescent="0.2">
      <c r="A57" s="3"/>
      <c r="B57" s="42" t="s">
        <v>16</v>
      </c>
      <c r="C57" s="88">
        <v>0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</row>
    <row r="58" spans="1:9" x14ac:dyDescent="0.2">
      <c r="A58" s="3"/>
      <c r="B58" s="13" t="s">
        <v>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</row>
    <row r="59" spans="1:9" x14ac:dyDescent="0.2">
      <c r="A59" s="3"/>
      <c r="B59" s="42" t="s">
        <v>70</v>
      </c>
      <c r="C59" s="14"/>
      <c r="D59" s="14"/>
      <c r="E59" s="14"/>
      <c r="F59" s="14"/>
      <c r="G59" s="14"/>
      <c r="H59" s="14"/>
      <c r="I59" s="14"/>
    </row>
    <row r="60" spans="1:9" x14ac:dyDescent="0.2">
      <c r="A60" s="3"/>
      <c r="B60" s="42" t="s">
        <v>16</v>
      </c>
      <c r="C60" s="88">
        <v>0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  <c r="I60" s="88">
        <v>0</v>
      </c>
    </row>
    <row r="61" spans="1:9" x14ac:dyDescent="0.2">
      <c r="A61" s="3"/>
      <c r="B61" s="13" t="s">
        <v>8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</row>
    <row r="62" spans="1:9" x14ac:dyDescent="0.2">
      <c r="A62" s="3"/>
      <c r="B62" s="42" t="s">
        <v>71</v>
      </c>
      <c r="C62" s="14"/>
      <c r="D62" s="14"/>
      <c r="E62" s="14"/>
      <c r="F62" s="14"/>
      <c r="G62" s="14"/>
      <c r="H62" s="14"/>
      <c r="I62" s="14"/>
    </row>
    <row r="63" spans="1:9" x14ac:dyDescent="0.2">
      <c r="A63" s="3"/>
      <c r="B63" s="42" t="s">
        <v>16</v>
      </c>
      <c r="C63" s="88">
        <v>0</v>
      </c>
      <c r="D63" s="88">
        <v>0</v>
      </c>
      <c r="E63" s="88">
        <v>0</v>
      </c>
      <c r="F63" s="88">
        <v>0</v>
      </c>
      <c r="G63" s="88">
        <v>0</v>
      </c>
      <c r="H63" s="88">
        <v>0</v>
      </c>
      <c r="I63" s="88">
        <v>0</v>
      </c>
    </row>
    <row r="64" spans="1:9" x14ac:dyDescent="0.2">
      <c r="A64" s="3"/>
      <c r="B64" s="13" t="s">
        <v>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1:9" x14ac:dyDescent="0.2">
      <c r="A65" s="3"/>
      <c r="B65" s="42" t="s">
        <v>72</v>
      </c>
      <c r="C65" s="14"/>
      <c r="D65" s="14"/>
      <c r="E65" s="14"/>
      <c r="F65" s="14"/>
      <c r="G65" s="14"/>
      <c r="H65" s="14"/>
      <c r="I65" s="14"/>
    </row>
    <row r="66" spans="1:9" x14ac:dyDescent="0.2">
      <c r="A66" s="3"/>
      <c r="B66" s="42" t="s">
        <v>16</v>
      </c>
      <c r="C66" s="88">
        <v>0</v>
      </c>
      <c r="D66" s="88">
        <v>0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</row>
    <row r="67" spans="1:9" x14ac:dyDescent="0.2">
      <c r="A67" s="3"/>
      <c r="B67" s="13" t="s">
        <v>8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1:9" x14ac:dyDescent="0.2">
      <c r="A68" s="3"/>
      <c r="B68" s="13"/>
      <c r="C68" s="14"/>
      <c r="D68" s="14"/>
      <c r="E68" s="14"/>
      <c r="F68" s="14"/>
      <c r="G68" s="14"/>
      <c r="H68" s="14"/>
      <c r="I68" s="14"/>
    </row>
    <row r="69" spans="1:9" x14ac:dyDescent="0.2">
      <c r="A69" s="3">
        <v>3</v>
      </c>
      <c r="B69" s="4" t="s">
        <v>25</v>
      </c>
      <c r="C69" s="3" t="s">
        <v>1</v>
      </c>
      <c r="D69" s="3" t="s">
        <v>2</v>
      </c>
      <c r="E69" s="3" t="s">
        <v>3</v>
      </c>
      <c r="F69" s="3"/>
      <c r="G69" s="3" t="s">
        <v>4</v>
      </c>
      <c r="H69" s="3" t="s">
        <v>22</v>
      </c>
      <c r="I69" s="3" t="s">
        <v>5</v>
      </c>
    </row>
    <row r="70" spans="1:9" x14ac:dyDescent="0.2">
      <c r="A70" s="3"/>
      <c r="B70" t="s">
        <v>10</v>
      </c>
    </row>
    <row r="71" spans="1:9" x14ac:dyDescent="0.2">
      <c r="A71" s="3"/>
      <c r="B71" t="s">
        <v>7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x14ac:dyDescent="0.2">
      <c r="A72" s="3"/>
      <c r="B72" s="13" t="s">
        <v>8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x14ac:dyDescent="0.2">
      <c r="A73" s="3"/>
      <c r="B73" t="s">
        <v>11</v>
      </c>
    </row>
    <row r="74" spans="1:9" x14ac:dyDescent="0.2">
      <c r="A74" s="3"/>
      <c r="B74" t="s">
        <v>7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x14ac:dyDescent="0.2">
      <c r="A75" s="3"/>
      <c r="B75" s="13" t="s">
        <v>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9" x14ac:dyDescent="0.2">
      <c r="A76" s="3"/>
      <c r="B76" s="42" t="s">
        <v>33</v>
      </c>
    </row>
    <row r="77" spans="1:9" x14ac:dyDescent="0.2">
      <c r="A77" s="3"/>
      <c r="B77" s="42" t="s">
        <v>7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x14ac:dyDescent="0.2">
      <c r="A78" s="3"/>
      <c r="B78" s="13" t="s">
        <v>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x14ac:dyDescent="0.2">
      <c r="A79" s="3"/>
      <c r="B79" s="42" t="s">
        <v>34</v>
      </c>
      <c r="C79" s="15"/>
      <c r="D79" s="15"/>
      <c r="E79" s="15"/>
      <c r="F79" s="15"/>
      <c r="G79" s="15"/>
      <c r="H79" s="15"/>
      <c r="I79" s="15"/>
    </row>
    <row r="80" spans="1:9" x14ac:dyDescent="0.2">
      <c r="A80" s="3"/>
      <c r="B80" s="42" t="s">
        <v>7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x14ac:dyDescent="0.2">
      <c r="A81" s="3"/>
      <c r="B81" s="13" t="s">
        <v>8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x14ac:dyDescent="0.2">
      <c r="A82" s="3"/>
      <c r="B82" t="s">
        <v>67</v>
      </c>
      <c r="C82" s="15"/>
      <c r="D82" s="15"/>
      <c r="E82" s="15"/>
      <c r="F82" s="15"/>
      <c r="G82" s="15"/>
      <c r="H82" s="15"/>
      <c r="I82" s="15"/>
    </row>
    <row r="83" spans="1:9" x14ac:dyDescent="0.2">
      <c r="A83" s="3"/>
      <c r="B83" t="s">
        <v>7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x14ac:dyDescent="0.2">
      <c r="A84" s="3"/>
      <c r="B84" s="13" t="s">
        <v>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x14ac:dyDescent="0.2">
      <c r="A85" s="3"/>
      <c r="B85" s="42" t="s">
        <v>68</v>
      </c>
      <c r="C85" s="37"/>
      <c r="D85" s="37"/>
      <c r="E85" s="37"/>
      <c r="F85" s="37"/>
      <c r="G85" s="37"/>
      <c r="H85" s="37"/>
      <c r="I85" s="37"/>
    </row>
    <row r="86" spans="1:9" x14ac:dyDescent="0.2">
      <c r="A86" s="3"/>
      <c r="B86" s="42" t="s">
        <v>7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x14ac:dyDescent="0.2">
      <c r="A87" s="3"/>
      <c r="B87" s="13" t="s">
        <v>8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x14ac:dyDescent="0.2">
      <c r="A88" s="3"/>
      <c r="B88" t="s">
        <v>69</v>
      </c>
    </row>
    <row r="89" spans="1:9" x14ac:dyDescent="0.2">
      <c r="A89" s="3"/>
      <c r="B89" t="s">
        <v>7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x14ac:dyDescent="0.2">
      <c r="A90" s="3"/>
      <c r="B90" s="13" t="s">
        <v>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x14ac:dyDescent="0.2">
      <c r="A91" s="3"/>
      <c r="B91" t="s">
        <v>70</v>
      </c>
      <c r="C91" s="15"/>
      <c r="D91" s="15"/>
      <c r="E91" s="15"/>
      <c r="F91" s="15"/>
      <c r="G91" s="15"/>
      <c r="H91" s="15"/>
      <c r="I91" s="15"/>
    </row>
    <row r="92" spans="1:9" x14ac:dyDescent="0.2">
      <c r="A92" s="3"/>
      <c r="B92" t="s">
        <v>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x14ac:dyDescent="0.2">
      <c r="A93" s="3"/>
      <c r="B93" s="13" t="s">
        <v>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x14ac:dyDescent="0.2">
      <c r="A94" s="3"/>
      <c r="B94" s="42" t="s">
        <v>71</v>
      </c>
      <c r="C94" s="37"/>
      <c r="D94" s="37"/>
      <c r="E94" s="37"/>
      <c r="F94" s="37"/>
      <c r="G94" s="37"/>
      <c r="H94" s="37"/>
      <c r="I94" s="37"/>
    </row>
    <row r="95" spans="1:9" x14ac:dyDescent="0.2">
      <c r="A95" s="3"/>
      <c r="B95" s="42" t="s">
        <v>7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x14ac:dyDescent="0.2">
      <c r="A96" s="3"/>
      <c r="B96" s="13" t="s">
        <v>8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x14ac:dyDescent="0.2">
      <c r="A97" s="3"/>
      <c r="B97" s="42" t="s">
        <v>72</v>
      </c>
      <c r="C97" s="37"/>
      <c r="D97" s="37"/>
      <c r="E97" s="37"/>
      <c r="F97" s="37"/>
      <c r="G97" s="37"/>
      <c r="H97" s="37"/>
      <c r="I97" s="37"/>
    </row>
    <row r="98" spans="1:9" x14ac:dyDescent="0.2">
      <c r="A98" s="3"/>
      <c r="B98" s="42" t="s">
        <v>7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pans="1:9" x14ac:dyDescent="0.2">
      <c r="A99" s="3"/>
      <c r="B99" s="13" t="s">
        <v>8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</row>
    <row r="100" spans="1:9" x14ac:dyDescent="0.2">
      <c r="A100" s="3"/>
      <c r="B100" s="13"/>
      <c r="C100" s="14"/>
      <c r="D100" s="14"/>
      <c r="E100" s="14"/>
      <c r="F100" s="14"/>
      <c r="G100" s="14"/>
      <c r="H100" s="14"/>
      <c r="I100" s="14"/>
    </row>
    <row r="101" spans="1:9" x14ac:dyDescent="0.2">
      <c r="A101" s="1" t="str">
        <f>'Boys U11'!A2</f>
        <v xml:space="preserve">Venue : </v>
      </c>
      <c r="C101" s="1" t="str">
        <f>'Boys U11'!C2</f>
        <v>Ploughley Sports, Centre Bicester</v>
      </c>
      <c r="G101" s="3" t="str">
        <f>'Boys U11'!G2</f>
        <v xml:space="preserve">Date - </v>
      </c>
      <c r="H101" s="58" t="str">
        <f>'Boys U11'!H2</f>
        <v>14th October 2018</v>
      </c>
    </row>
    <row r="102" spans="1:9" x14ac:dyDescent="0.2">
      <c r="A102" s="3"/>
      <c r="B102" s="13"/>
      <c r="C102" s="14"/>
      <c r="D102" s="14"/>
      <c r="E102" s="14"/>
      <c r="F102" s="14"/>
      <c r="G102" s="14"/>
      <c r="H102" s="14"/>
      <c r="I102" s="14"/>
    </row>
    <row r="103" spans="1:9" x14ac:dyDescent="0.2">
      <c r="A103" s="3">
        <v>4</v>
      </c>
      <c r="B103" s="4" t="s">
        <v>57</v>
      </c>
      <c r="C103" s="3" t="s">
        <v>1</v>
      </c>
      <c r="D103" s="3" t="s">
        <v>2</v>
      </c>
      <c r="E103" s="3" t="s">
        <v>3</v>
      </c>
      <c r="F103" s="3"/>
      <c r="G103" s="3" t="s">
        <v>4</v>
      </c>
      <c r="H103" s="3" t="s">
        <v>22</v>
      </c>
      <c r="I103" s="3" t="s">
        <v>5</v>
      </c>
    </row>
    <row r="104" spans="1:9" x14ac:dyDescent="0.2">
      <c r="A104" s="3"/>
      <c r="B104" t="s">
        <v>10</v>
      </c>
    </row>
    <row r="105" spans="1:9" x14ac:dyDescent="0.2">
      <c r="A105" s="3"/>
      <c r="B105" t="s">
        <v>14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</row>
    <row r="106" spans="1:9" x14ac:dyDescent="0.2">
      <c r="A106" s="3"/>
      <c r="B106" s="13" t="s">
        <v>8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9" x14ac:dyDescent="0.2">
      <c r="A107" s="3"/>
      <c r="B107" t="s">
        <v>11</v>
      </c>
    </row>
    <row r="108" spans="1:9" x14ac:dyDescent="0.2">
      <c r="A108" s="3"/>
      <c r="B108" t="s">
        <v>14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9" x14ac:dyDescent="0.2">
      <c r="A109" s="3"/>
      <c r="B109" s="13" t="s">
        <v>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x14ac:dyDescent="0.2">
      <c r="A110" s="3"/>
      <c r="B110" t="s">
        <v>33</v>
      </c>
    </row>
    <row r="111" spans="1:9" x14ac:dyDescent="0.2">
      <c r="A111" s="3"/>
      <c r="B111" t="s">
        <v>14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x14ac:dyDescent="0.2">
      <c r="A112" s="3"/>
      <c r="B112" s="13" t="s">
        <v>8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x14ac:dyDescent="0.2">
      <c r="A113" s="3"/>
      <c r="B113" t="s">
        <v>34</v>
      </c>
    </row>
    <row r="114" spans="1:9" x14ac:dyDescent="0.2">
      <c r="A114" s="3"/>
      <c r="B114" t="s">
        <v>14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x14ac:dyDescent="0.2">
      <c r="A115" s="3"/>
      <c r="B115" s="13" t="s">
        <v>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x14ac:dyDescent="0.2">
      <c r="A116" s="3"/>
      <c r="B116" s="42" t="s">
        <v>67</v>
      </c>
      <c r="C116" s="14"/>
      <c r="D116" s="14"/>
      <c r="E116" s="14"/>
      <c r="F116" s="14"/>
      <c r="G116" s="14"/>
      <c r="H116" s="14"/>
      <c r="I116" s="15"/>
    </row>
    <row r="117" spans="1:9" x14ac:dyDescent="0.2">
      <c r="A117" s="3"/>
      <c r="B117" s="42" t="s">
        <v>14</v>
      </c>
      <c r="C117" s="101">
        <v>0</v>
      </c>
      <c r="D117" s="101">
        <v>0</v>
      </c>
      <c r="E117" s="101">
        <v>0</v>
      </c>
      <c r="F117" s="101">
        <v>0</v>
      </c>
      <c r="G117" s="101">
        <v>0</v>
      </c>
      <c r="H117" s="101">
        <v>0</v>
      </c>
      <c r="I117" s="101">
        <v>0</v>
      </c>
    </row>
    <row r="118" spans="1:9" x14ac:dyDescent="0.2">
      <c r="A118" s="3"/>
      <c r="B118" s="13" t="s">
        <v>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x14ac:dyDescent="0.2">
      <c r="A119" s="3"/>
      <c r="B119" s="42" t="s">
        <v>68</v>
      </c>
      <c r="C119" s="14"/>
      <c r="D119" s="14"/>
      <c r="E119" s="14"/>
      <c r="F119" s="14"/>
      <c r="G119" s="14"/>
      <c r="H119" s="14"/>
      <c r="I119" s="14"/>
    </row>
    <row r="120" spans="1:9" x14ac:dyDescent="0.2">
      <c r="A120" s="3"/>
      <c r="B120" s="42" t="s">
        <v>14</v>
      </c>
      <c r="C120" s="101">
        <v>0</v>
      </c>
      <c r="D120" s="101">
        <v>0</v>
      </c>
      <c r="E120" s="101">
        <v>0</v>
      </c>
      <c r="F120" s="101">
        <v>0</v>
      </c>
      <c r="G120" s="101">
        <v>0</v>
      </c>
      <c r="H120" s="101">
        <v>0</v>
      </c>
      <c r="I120" s="101">
        <v>0</v>
      </c>
    </row>
    <row r="121" spans="1:9" x14ac:dyDescent="0.2">
      <c r="A121" s="3"/>
      <c r="B121" s="13" t="s">
        <v>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x14ac:dyDescent="0.2">
      <c r="A122" s="3"/>
      <c r="B122" s="42" t="s">
        <v>69</v>
      </c>
      <c r="C122" s="14"/>
      <c r="D122" s="14"/>
      <c r="E122" s="14"/>
      <c r="F122" s="14"/>
      <c r="G122" s="14"/>
      <c r="H122" s="14"/>
      <c r="I122" s="14"/>
    </row>
    <row r="123" spans="1:9" x14ac:dyDescent="0.2">
      <c r="A123" s="3"/>
      <c r="B123" s="42" t="s">
        <v>14</v>
      </c>
      <c r="C123" s="101">
        <v>0</v>
      </c>
      <c r="D123" s="101">
        <v>0</v>
      </c>
      <c r="E123" s="101">
        <v>0</v>
      </c>
      <c r="F123" s="101">
        <v>0</v>
      </c>
      <c r="G123" s="101">
        <v>0</v>
      </c>
      <c r="H123" s="101">
        <v>0</v>
      </c>
      <c r="I123" s="101">
        <v>0</v>
      </c>
    </row>
    <row r="124" spans="1:9" x14ac:dyDescent="0.2">
      <c r="A124" s="3"/>
      <c r="B124" s="13" t="s">
        <v>8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x14ac:dyDescent="0.2">
      <c r="A125" s="3"/>
      <c r="B125" s="42" t="s">
        <v>70</v>
      </c>
      <c r="C125" s="14"/>
      <c r="D125" s="14"/>
      <c r="E125" s="14"/>
      <c r="F125" s="14"/>
      <c r="G125" s="14"/>
      <c r="H125" s="14"/>
      <c r="I125" s="14"/>
    </row>
    <row r="126" spans="1:9" x14ac:dyDescent="0.2">
      <c r="A126" s="3"/>
      <c r="B126" s="42" t="s">
        <v>14</v>
      </c>
      <c r="C126" s="101">
        <v>0</v>
      </c>
      <c r="D126" s="101">
        <v>0</v>
      </c>
      <c r="E126" s="101">
        <v>0</v>
      </c>
      <c r="F126" s="101">
        <v>0</v>
      </c>
      <c r="G126" s="101">
        <v>0</v>
      </c>
      <c r="H126" s="101">
        <v>0</v>
      </c>
      <c r="I126" s="101">
        <v>0</v>
      </c>
    </row>
    <row r="127" spans="1:9" x14ac:dyDescent="0.2">
      <c r="A127" s="3"/>
      <c r="B127" s="13" t="s">
        <v>8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x14ac:dyDescent="0.2">
      <c r="A128" s="3"/>
      <c r="B128" s="42" t="s">
        <v>71</v>
      </c>
      <c r="C128" s="14"/>
      <c r="D128" s="14"/>
      <c r="E128" s="14"/>
      <c r="F128" s="14"/>
      <c r="G128" s="14"/>
      <c r="H128" s="14"/>
      <c r="I128" s="14"/>
    </row>
    <row r="129" spans="1:9" x14ac:dyDescent="0.2">
      <c r="A129" s="3"/>
      <c r="B129" s="42" t="s">
        <v>14</v>
      </c>
      <c r="C129" s="101">
        <v>0</v>
      </c>
      <c r="D129" s="101">
        <v>0</v>
      </c>
      <c r="E129" s="101">
        <v>0</v>
      </c>
      <c r="F129" s="101">
        <v>0</v>
      </c>
      <c r="G129" s="101">
        <v>0</v>
      </c>
      <c r="H129" s="101">
        <v>0</v>
      </c>
      <c r="I129" s="101">
        <v>0</v>
      </c>
    </row>
    <row r="130" spans="1:9" x14ac:dyDescent="0.2">
      <c r="A130" s="3"/>
      <c r="B130" s="13" t="s">
        <v>8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</row>
    <row r="131" spans="1:9" x14ac:dyDescent="0.2">
      <c r="A131" s="3"/>
      <c r="B131" s="42" t="s">
        <v>72</v>
      </c>
      <c r="C131" s="14"/>
      <c r="D131" s="14"/>
      <c r="E131" s="14"/>
      <c r="F131" s="14"/>
      <c r="G131" s="14"/>
      <c r="H131" s="14"/>
      <c r="I131" s="14"/>
    </row>
    <row r="132" spans="1:9" x14ac:dyDescent="0.2">
      <c r="A132" s="3"/>
      <c r="B132" s="42" t="s">
        <v>14</v>
      </c>
      <c r="C132" s="101">
        <v>0</v>
      </c>
      <c r="D132" s="101">
        <v>0</v>
      </c>
      <c r="E132" s="101">
        <v>0</v>
      </c>
      <c r="F132" s="101">
        <v>0</v>
      </c>
      <c r="G132" s="101">
        <v>0</v>
      </c>
      <c r="H132" s="101">
        <v>0</v>
      </c>
      <c r="I132" s="101">
        <v>0</v>
      </c>
    </row>
    <row r="133" spans="1:9" x14ac:dyDescent="0.2">
      <c r="A133" s="3"/>
      <c r="B133" s="13" t="s">
        <v>8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</row>
    <row r="134" spans="1:9" x14ac:dyDescent="0.2">
      <c r="A134" s="3">
        <v>5</v>
      </c>
      <c r="B134" s="4" t="s">
        <v>35</v>
      </c>
      <c r="C134" s="3" t="s">
        <v>1</v>
      </c>
      <c r="D134" s="3" t="s">
        <v>2</v>
      </c>
      <c r="E134" s="3" t="s">
        <v>3</v>
      </c>
      <c r="F134" s="3"/>
      <c r="G134" s="3" t="s">
        <v>4</v>
      </c>
      <c r="H134" s="3" t="s">
        <v>22</v>
      </c>
      <c r="I134" s="3" t="s">
        <v>5</v>
      </c>
    </row>
    <row r="135" spans="1:9" x14ac:dyDescent="0.2">
      <c r="A135" s="3"/>
      <c r="B135" t="s">
        <v>10</v>
      </c>
    </row>
    <row r="136" spans="1:9" x14ac:dyDescent="0.2">
      <c r="A136" s="3"/>
      <c r="B136" t="s">
        <v>16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</row>
    <row r="137" spans="1:9" x14ac:dyDescent="0.2">
      <c r="A137" s="3"/>
      <c r="B137" s="13" t="s">
        <v>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9" x14ac:dyDescent="0.2">
      <c r="A138" s="3"/>
      <c r="B138" t="s">
        <v>11</v>
      </c>
    </row>
    <row r="139" spans="1:9" x14ac:dyDescent="0.2">
      <c r="A139" s="3"/>
      <c r="B139" t="s">
        <v>16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</row>
    <row r="140" spans="1:9" x14ac:dyDescent="0.2">
      <c r="A140" s="3"/>
      <c r="B140" s="13" t="s">
        <v>8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x14ac:dyDescent="0.2">
      <c r="A141" s="3"/>
      <c r="B141" s="42" t="s">
        <v>33</v>
      </c>
    </row>
    <row r="142" spans="1:9" x14ac:dyDescent="0.2">
      <c r="A142" s="3"/>
      <c r="B142" s="42" t="s">
        <v>16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</row>
    <row r="143" spans="1:9" x14ac:dyDescent="0.2">
      <c r="A143" s="3"/>
      <c r="B143" s="13" t="s">
        <v>8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x14ac:dyDescent="0.2">
      <c r="A144" s="3"/>
      <c r="B144" s="42" t="s">
        <v>34</v>
      </c>
      <c r="C144" s="14"/>
      <c r="D144" s="14"/>
      <c r="E144" s="14"/>
      <c r="F144" s="14"/>
      <c r="G144" s="14"/>
      <c r="H144" s="14"/>
      <c r="I144" s="15"/>
    </row>
    <row r="145" spans="1:9" x14ac:dyDescent="0.2">
      <c r="A145" s="3"/>
      <c r="B145" s="42" t="s">
        <v>16</v>
      </c>
      <c r="C145" s="88">
        <v>0</v>
      </c>
      <c r="D145" s="88">
        <v>0</v>
      </c>
      <c r="E145" s="88">
        <v>0</v>
      </c>
      <c r="F145" s="88">
        <v>0</v>
      </c>
      <c r="G145" s="88">
        <v>0</v>
      </c>
      <c r="H145" s="88">
        <v>0</v>
      </c>
      <c r="I145" s="88">
        <v>0</v>
      </c>
    </row>
    <row r="146" spans="1:9" x14ac:dyDescent="0.2">
      <c r="A146" s="3"/>
      <c r="B146" s="13" t="s">
        <v>8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x14ac:dyDescent="0.2">
      <c r="A147" s="3"/>
      <c r="B147" s="42" t="s">
        <v>67</v>
      </c>
      <c r="C147" s="14"/>
      <c r="D147" s="14"/>
      <c r="E147" s="14"/>
      <c r="F147" s="14"/>
      <c r="G147" s="14"/>
      <c r="H147" s="14"/>
      <c r="I147" s="15"/>
    </row>
    <row r="148" spans="1:9" x14ac:dyDescent="0.2">
      <c r="A148" s="3"/>
      <c r="B148" s="42" t="s">
        <v>16</v>
      </c>
      <c r="C148" s="88">
        <v>0</v>
      </c>
      <c r="D148" s="88">
        <v>0</v>
      </c>
      <c r="E148" s="88">
        <v>0</v>
      </c>
      <c r="F148" s="88">
        <v>0</v>
      </c>
      <c r="G148" s="88">
        <v>0</v>
      </c>
      <c r="H148" s="88">
        <v>0</v>
      </c>
      <c r="I148" s="88">
        <v>0</v>
      </c>
    </row>
    <row r="149" spans="1:9" x14ac:dyDescent="0.2">
      <c r="A149" s="3"/>
      <c r="B149" s="13" t="s">
        <v>8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x14ac:dyDescent="0.2">
      <c r="A150" s="3"/>
      <c r="B150" s="42" t="s">
        <v>68</v>
      </c>
      <c r="C150" s="14"/>
      <c r="D150" s="14"/>
      <c r="E150" s="14"/>
      <c r="F150" s="14"/>
      <c r="G150" s="14"/>
      <c r="H150" s="14"/>
      <c r="I150" s="15"/>
    </row>
    <row r="151" spans="1:9" x14ac:dyDescent="0.2">
      <c r="A151" s="3"/>
      <c r="B151" s="42" t="s">
        <v>16</v>
      </c>
      <c r="C151" s="88">
        <v>0</v>
      </c>
      <c r="D151" s="88">
        <v>0</v>
      </c>
      <c r="E151" s="88">
        <v>0</v>
      </c>
      <c r="F151" s="88">
        <v>0</v>
      </c>
      <c r="G151" s="88">
        <v>0</v>
      </c>
      <c r="H151" s="88">
        <v>0</v>
      </c>
      <c r="I151" s="88">
        <v>0</v>
      </c>
    </row>
    <row r="152" spans="1:9" x14ac:dyDescent="0.2">
      <c r="A152" s="3"/>
      <c r="B152" s="13" t="s">
        <v>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x14ac:dyDescent="0.2">
      <c r="A153" s="3"/>
      <c r="B153" s="42" t="s">
        <v>69</v>
      </c>
      <c r="C153" s="14"/>
      <c r="D153" s="14"/>
      <c r="E153" s="14"/>
      <c r="F153" s="14"/>
      <c r="G153" s="14"/>
      <c r="H153" s="14"/>
      <c r="I153" s="14"/>
    </row>
    <row r="154" spans="1:9" x14ac:dyDescent="0.2">
      <c r="A154" s="3"/>
      <c r="B154" s="42" t="s">
        <v>16</v>
      </c>
      <c r="C154" s="88">
        <v>0</v>
      </c>
      <c r="D154" s="88">
        <v>0</v>
      </c>
      <c r="E154" s="88">
        <v>0</v>
      </c>
      <c r="F154" s="88">
        <v>0</v>
      </c>
      <c r="G154" s="88">
        <v>0</v>
      </c>
      <c r="H154" s="88">
        <v>0</v>
      </c>
      <c r="I154" s="88">
        <v>0</v>
      </c>
    </row>
    <row r="155" spans="1:9" x14ac:dyDescent="0.2">
      <c r="A155" s="3"/>
      <c r="B155" s="13" t="s">
        <v>8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x14ac:dyDescent="0.2">
      <c r="A156" s="3"/>
      <c r="B156" s="42" t="s">
        <v>70</v>
      </c>
      <c r="C156" s="14"/>
      <c r="D156" s="14"/>
      <c r="E156" s="14"/>
      <c r="F156" s="14"/>
      <c r="G156" s="14"/>
      <c r="H156" s="14"/>
      <c r="I156" s="14"/>
    </row>
    <row r="157" spans="1:9" x14ac:dyDescent="0.2">
      <c r="A157" s="3"/>
      <c r="B157" s="42" t="s">
        <v>16</v>
      </c>
      <c r="C157" s="88">
        <v>0</v>
      </c>
      <c r="D157" s="88">
        <v>0</v>
      </c>
      <c r="E157" s="88">
        <v>0</v>
      </c>
      <c r="F157" s="88">
        <v>0</v>
      </c>
      <c r="G157" s="88">
        <v>0</v>
      </c>
      <c r="H157" s="88">
        <v>0</v>
      </c>
      <c r="I157" s="88">
        <v>0</v>
      </c>
    </row>
    <row r="158" spans="1:9" x14ac:dyDescent="0.2">
      <c r="A158" s="3"/>
      <c r="B158" s="13" t="s">
        <v>8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x14ac:dyDescent="0.2">
      <c r="A159" s="3"/>
      <c r="B159" s="42" t="s">
        <v>71</v>
      </c>
      <c r="C159" s="14"/>
      <c r="D159" s="14"/>
      <c r="E159" s="14"/>
      <c r="F159" s="14"/>
      <c r="G159" s="14"/>
      <c r="H159" s="14"/>
      <c r="I159" s="14"/>
    </row>
    <row r="160" spans="1:9" x14ac:dyDescent="0.2">
      <c r="A160" s="3"/>
      <c r="B160" s="42" t="s">
        <v>16</v>
      </c>
      <c r="C160" s="88">
        <v>0</v>
      </c>
      <c r="D160" s="88">
        <v>0</v>
      </c>
      <c r="E160" s="88">
        <v>0</v>
      </c>
      <c r="F160" s="88">
        <v>0</v>
      </c>
      <c r="G160" s="88">
        <v>0</v>
      </c>
      <c r="H160" s="88">
        <v>0</v>
      </c>
      <c r="I160" s="88">
        <v>0</v>
      </c>
    </row>
    <row r="161" spans="1:9" x14ac:dyDescent="0.2">
      <c r="A161" s="3"/>
      <c r="B161" s="13" t="s">
        <v>8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</row>
    <row r="162" spans="1:9" x14ac:dyDescent="0.2">
      <c r="A162" s="3"/>
      <c r="B162" s="42" t="s">
        <v>72</v>
      </c>
      <c r="C162" s="14"/>
      <c r="D162" s="14"/>
      <c r="E162" s="14"/>
      <c r="F162" s="14"/>
      <c r="G162" s="14"/>
      <c r="H162" s="14"/>
      <c r="I162" s="14"/>
    </row>
    <row r="163" spans="1:9" x14ac:dyDescent="0.2">
      <c r="A163" s="3"/>
      <c r="B163" s="42" t="s">
        <v>16</v>
      </c>
      <c r="C163" s="88">
        <v>0</v>
      </c>
      <c r="D163" s="88">
        <v>0</v>
      </c>
      <c r="E163" s="88">
        <v>0</v>
      </c>
      <c r="F163" s="88">
        <v>0</v>
      </c>
      <c r="G163" s="88">
        <v>0</v>
      </c>
      <c r="H163" s="88">
        <v>0</v>
      </c>
      <c r="I163" s="88">
        <v>0</v>
      </c>
    </row>
    <row r="164" spans="1:9" x14ac:dyDescent="0.2">
      <c r="A164" s="3"/>
      <c r="B164" s="13" t="s">
        <v>8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</row>
    <row r="165" spans="1:9" x14ac:dyDescent="0.2">
      <c r="A165" s="3">
        <v>6</v>
      </c>
      <c r="B165" s="4" t="s">
        <v>13</v>
      </c>
      <c r="C165" s="3" t="s">
        <v>1</v>
      </c>
      <c r="D165" s="3" t="s">
        <v>2</v>
      </c>
      <c r="E165" s="3" t="s">
        <v>3</v>
      </c>
      <c r="F165" s="3"/>
      <c r="G165" s="3" t="s">
        <v>4</v>
      </c>
      <c r="H165" s="3" t="s">
        <v>22</v>
      </c>
      <c r="I165" s="3" t="s">
        <v>5</v>
      </c>
    </row>
    <row r="166" spans="1:9" x14ac:dyDescent="0.2">
      <c r="A166" s="3"/>
      <c r="B166" t="s">
        <v>10</v>
      </c>
    </row>
    <row r="167" spans="1:9" x14ac:dyDescent="0.2">
      <c r="A167" s="3"/>
      <c r="B167" t="s">
        <v>14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x14ac:dyDescent="0.2">
      <c r="A168" s="3"/>
      <c r="B168" s="13" t="s">
        <v>8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</row>
    <row r="169" spans="1:9" x14ac:dyDescent="0.2">
      <c r="A169"/>
      <c r="B169" t="s">
        <v>11</v>
      </c>
    </row>
    <row r="170" spans="1:9" x14ac:dyDescent="0.2">
      <c r="A170" s="3"/>
      <c r="B170" t="s">
        <v>14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</row>
    <row r="171" spans="1:9" x14ac:dyDescent="0.2">
      <c r="A171" s="3"/>
      <c r="B171" s="13" t="s">
        <v>8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</row>
    <row r="172" spans="1:9" x14ac:dyDescent="0.2">
      <c r="A172" s="3"/>
      <c r="B172" t="s">
        <v>33</v>
      </c>
    </row>
    <row r="173" spans="1:9" x14ac:dyDescent="0.2">
      <c r="A173" s="3"/>
      <c r="B173" t="s">
        <v>14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</row>
    <row r="174" spans="1:9" x14ac:dyDescent="0.2">
      <c r="A174" s="3"/>
      <c r="B174" s="13" t="s">
        <v>8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</row>
    <row r="175" spans="1:9" x14ac:dyDescent="0.2">
      <c r="A175" s="3"/>
      <c r="B175" t="s">
        <v>34</v>
      </c>
    </row>
    <row r="176" spans="1:9" x14ac:dyDescent="0.2">
      <c r="A176" s="3"/>
      <c r="B176" t="s">
        <v>14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1:9" x14ac:dyDescent="0.2">
      <c r="A177" s="3"/>
      <c r="B177" s="13" t="s">
        <v>8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</row>
    <row r="178" spans="1:9" x14ac:dyDescent="0.2">
      <c r="A178" s="3"/>
      <c r="B178" t="s">
        <v>67</v>
      </c>
    </row>
    <row r="179" spans="1:9" x14ac:dyDescent="0.2">
      <c r="A179" s="3"/>
      <c r="B179" t="s">
        <v>14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x14ac:dyDescent="0.2">
      <c r="A180" s="3"/>
      <c r="B180" s="13" t="s">
        <v>8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</row>
    <row r="181" spans="1:9" x14ac:dyDescent="0.2">
      <c r="A181" s="3"/>
      <c r="B181" t="s">
        <v>68</v>
      </c>
      <c r="C181" s="15"/>
      <c r="D181" s="15"/>
      <c r="E181" s="15"/>
      <c r="F181" s="15"/>
      <c r="G181" s="15"/>
      <c r="H181" s="15"/>
      <c r="I181" s="15"/>
    </row>
    <row r="182" spans="1:9" x14ac:dyDescent="0.2">
      <c r="A182" s="3"/>
      <c r="B182" t="s">
        <v>14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x14ac:dyDescent="0.2">
      <c r="A183" s="3"/>
      <c r="B183" s="13" t="s">
        <v>8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</row>
    <row r="184" spans="1:9" x14ac:dyDescent="0.2">
      <c r="A184" s="3"/>
      <c r="B184" s="42" t="s">
        <v>69</v>
      </c>
      <c r="C184" s="14"/>
      <c r="D184" s="14"/>
      <c r="E184" s="14"/>
      <c r="F184" s="14"/>
      <c r="G184" s="14"/>
      <c r="H184" s="14"/>
      <c r="I184" s="14"/>
    </row>
    <row r="185" spans="1:9" x14ac:dyDescent="0.2">
      <c r="A185" s="3"/>
      <c r="B185" s="42" t="s">
        <v>14</v>
      </c>
      <c r="C185" s="101">
        <v>0</v>
      </c>
      <c r="D185" s="101">
        <v>0</v>
      </c>
      <c r="E185" s="101">
        <v>0</v>
      </c>
      <c r="F185" s="101">
        <v>0</v>
      </c>
      <c r="G185" s="101">
        <v>0</v>
      </c>
      <c r="H185" s="101">
        <v>0</v>
      </c>
      <c r="I185" s="101">
        <v>0</v>
      </c>
    </row>
    <row r="186" spans="1:9" x14ac:dyDescent="0.2">
      <c r="A186" s="3"/>
      <c r="B186" s="13" t="s">
        <v>8</v>
      </c>
      <c r="C186" s="102">
        <v>0</v>
      </c>
      <c r="D186" s="102">
        <v>0</v>
      </c>
      <c r="E186" s="102">
        <v>0</v>
      </c>
      <c r="F186" s="102">
        <v>0</v>
      </c>
      <c r="G186" s="102">
        <v>0</v>
      </c>
      <c r="H186" s="102">
        <v>0</v>
      </c>
      <c r="I186" s="102">
        <v>0</v>
      </c>
    </row>
    <row r="187" spans="1:9" x14ac:dyDescent="0.2">
      <c r="A187" s="3"/>
      <c r="B187" s="42" t="s">
        <v>70</v>
      </c>
      <c r="C187" s="103"/>
      <c r="D187" s="103"/>
      <c r="E187" s="103"/>
      <c r="F187" s="103"/>
      <c r="G187" s="103"/>
      <c r="H187" s="103"/>
      <c r="I187" s="103"/>
    </row>
    <row r="188" spans="1:9" x14ac:dyDescent="0.2">
      <c r="A188" s="3"/>
      <c r="B188" s="42" t="s">
        <v>14</v>
      </c>
      <c r="C188" s="101">
        <v>0</v>
      </c>
      <c r="D188" s="101">
        <v>0</v>
      </c>
      <c r="E188" s="101">
        <v>0</v>
      </c>
      <c r="F188" s="101">
        <v>0</v>
      </c>
      <c r="G188" s="101">
        <v>0</v>
      </c>
      <c r="H188" s="101">
        <v>0</v>
      </c>
      <c r="I188" s="101">
        <v>0</v>
      </c>
    </row>
    <row r="189" spans="1:9" x14ac:dyDescent="0.2">
      <c r="A189" s="3"/>
      <c r="B189" s="13" t="s">
        <v>8</v>
      </c>
      <c r="C189" s="102">
        <v>0</v>
      </c>
      <c r="D189" s="102">
        <v>0</v>
      </c>
      <c r="E189" s="102">
        <v>0</v>
      </c>
      <c r="F189" s="102">
        <v>0</v>
      </c>
      <c r="G189" s="102">
        <v>0</v>
      </c>
      <c r="H189" s="102">
        <v>0</v>
      </c>
      <c r="I189" s="102">
        <v>0</v>
      </c>
    </row>
    <row r="190" spans="1:9" x14ac:dyDescent="0.2">
      <c r="A190" s="3"/>
      <c r="B190" s="42" t="s">
        <v>71</v>
      </c>
      <c r="C190" s="103"/>
      <c r="D190" s="103"/>
      <c r="E190" s="103"/>
      <c r="F190" s="103"/>
      <c r="G190" s="103"/>
      <c r="H190" s="103"/>
      <c r="I190" s="103"/>
    </row>
    <row r="191" spans="1:9" x14ac:dyDescent="0.2">
      <c r="A191" s="3"/>
      <c r="B191" s="42" t="s">
        <v>14</v>
      </c>
      <c r="C191" s="101">
        <v>0</v>
      </c>
      <c r="D191" s="101">
        <v>0</v>
      </c>
      <c r="E191" s="101">
        <v>0</v>
      </c>
      <c r="F191" s="101">
        <v>0</v>
      </c>
      <c r="G191" s="101">
        <v>0</v>
      </c>
      <c r="H191" s="101">
        <v>0</v>
      </c>
      <c r="I191" s="101">
        <v>0</v>
      </c>
    </row>
    <row r="192" spans="1:9" x14ac:dyDescent="0.2">
      <c r="A192" s="3"/>
      <c r="B192" s="13" t="s">
        <v>8</v>
      </c>
      <c r="C192" s="102">
        <v>0</v>
      </c>
      <c r="D192" s="102">
        <v>0</v>
      </c>
      <c r="E192" s="102">
        <v>0</v>
      </c>
      <c r="F192" s="102">
        <v>0</v>
      </c>
      <c r="G192" s="102">
        <v>0</v>
      </c>
      <c r="H192" s="102">
        <v>0</v>
      </c>
      <c r="I192" s="102">
        <v>0</v>
      </c>
    </row>
    <row r="193" spans="1:9" x14ac:dyDescent="0.2">
      <c r="A193" s="3"/>
      <c r="B193" s="42" t="s">
        <v>72</v>
      </c>
      <c r="C193" s="103"/>
      <c r="D193" s="103"/>
      <c r="E193" s="103"/>
      <c r="F193" s="103"/>
      <c r="G193" s="103"/>
      <c r="H193" s="103"/>
      <c r="I193" s="103"/>
    </row>
    <row r="194" spans="1:9" x14ac:dyDescent="0.2">
      <c r="A194" s="3"/>
      <c r="B194" s="42" t="s">
        <v>14</v>
      </c>
      <c r="C194" s="101">
        <v>0</v>
      </c>
      <c r="D194" s="101">
        <v>0</v>
      </c>
      <c r="E194" s="101">
        <v>0</v>
      </c>
      <c r="F194" s="101">
        <v>0</v>
      </c>
      <c r="G194" s="101">
        <v>0</v>
      </c>
      <c r="H194" s="101">
        <v>0</v>
      </c>
      <c r="I194" s="101">
        <v>0</v>
      </c>
    </row>
    <row r="195" spans="1:9" x14ac:dyDescent="0.2">
      <c r="A195" s="3"/>
      <c r="B195" s="13" t="s">
        <v>8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spans="1:9" x14ac:dyDescent="0.2">
      <c r="A196" s="3"/>
      <c r="B196" s="6"/>
      <c r="C196" s="14"/>
      <c r="D196" s="14"/>
      <c r="E196" s="14"/>
      <c r="F196" s="14"/>
      <c r="G196" s="14"/>
      <c r="H196" s="14"/>
      <c r="I196" s="14"/>
    </row>
    <row r="197" spans="1:9" x14ac:dyDescent="0.2">
      <c r="B197" s="4" t="s">
        <v>56</v>
      </c>
      <c r="C197" s="3" t="s">
        <v>1</v>
      </c>
      <c r="D197" s="3" t="s">
        <v>2</v>
      </c>
      <c r="E197" s="3" t="s">
        <v>3</v>
      </c>
      <c r="F197" s="3"/>
      <c r="G197" s="3" t="s">
        <v>4</v>
      </c>
      <c r="H197" s="3" t="s">
        <v>22</v>
      </c>
      <c r="I197" s="3" t="s">
        <v>5</v>
      </c>
    </row>
    <row r="198" spans="1:9" x14ac:dyDescent="0.2">
      <c r="A198" s="3">
        <v>7</v>
      </c>
      <c r="B198" s="4" t="s">
        <v>27</v>
      </c>
    </row>
    <row r="199" spans="1:9" x14ac:dyDescent="0.2">
      <c r="A199" s="3"/>
      <c r="B199" t="s">
        <v>7</v>
      </c>
      <c r="C199" s="89">
        <v>0</v>
      </c>
      <c r="D199" s="89">
        <v>0</v>
      </c>
      <c r="E199" s="89">
        <v>0</v>
      </c>
      <c r="F199" s="89">
        <v>0</v>
      </c>
      <c r="G199" s="89">
        <v>0</v>
      </c>
      <c r="H199" s="89">
        <v>0</v>
      </c>
      <c r="I199" s="89">
        <v>0</v>
      </c>
    </row>
    <row r="200" spans="1:9" x14ac:dyDescent="0.2">
      <c r="A200" s="3"/>
      <c r="B200" s="6" t="s">
        <v>8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</row>
    <row r="201" spans="1:9" x14ac:dyDescent="0.2">
      <c r="A201" s="3">
        <v>8</v>
      </c>
      <c r="B201" s="4" t="s">
        <v>28</v>
      </c>
      <c r="C201" s="12"/>
      <c r="D201" s="66"/>
      <c r="E201" s="12"/>
      <c r="F201" s="66"/>
      <c r="G201" s="66"/>
      <c r="H201" s="66"/>
      <c r="I201" s="66"/>
    </row>
    <row r="202" spans="1:9" x14ac:dyDescent="0.2">
      <c r="A202" s="3"/>
      <c r="B202" t="s">
        <v>7</v>
      </c>
      <c r="C202" s="90">
        <v>0</v>
      </c>
      <c r="D202" s="90">
        <v>0</v>
      </c>
      <c r="E202" s="90">
        <v>0</v>
      </c>
      <c r="F202" s="90">
        <v>0</v>
      </c>
      <c r="G202" s="90">
        <v>0</v>
      </c>
      <c r="H202" s="90">
        <v>0</v>
      </c>
      <c r="I202" s="90">
        <v>0</v>
      </c>
    </row>
    <row r="203" spans="1:9" x14ac:dyDescent="0.2">
      <c r="A203" s="3"/>
      <c r="B203" s="6" t="s">
        <v>8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</row>
    <row r="204" spans="1:9" x14ac:dyDescent="0.2">
      <c r="A204" s="3"/>
      <c r="F204" s="9"/>
    </row>
    <row r="205" spans="1:9" x14ac:dyDescent="0.2">
      <c r="A205"/>
      <c r="I205"/>
    </row>
    <row r="206" spans="1:9" ht="15" x14ac:dyDescent="0.25">
      <c r="A206"/>
      <c r="E206" s="40"/>
      <c r="F206" s="40"/>
      <c r="I206"/>
    </row>
  </sheetData>
  <phoneticPr fontId="0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7"/>
  <sheetViews>
    <sheetView topLeftCell="A34" workbookViewId="0">
      <selection activeCell="S57" sqref="S57"/>
    </sheetView>
  </sheetViews>
  <sheetFormatPr defaultRowHeight="12.75" x14ac:dyDescent="0.2"/>
  <cols>
    <col min="1" max="1" width="12.28515625" bestFit="1" customWidth="1"/>
    <col min="6" max="6" width="13.140625" customWidth="1"/>
    <col min="11" max="11" width="12.28515625" bestFit="1" customWidth="1"/>
    <col min="16" max="16" width="11.42578125" bestFit="1" customWidth="1"/>
  </cols>
  <sheetData>
    <row r="1" spans="1:20" ht="54" customHeight="1" x14ac:dyDescent="0.2">
      <c r="A1" s="206" t="s">
        <v>178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</row>
    <row r="2" spans="1:20" ht="15.75" x14ac:dyDescent="0.25">
      <c r="A2" s="127" t="s">
        <v>74</v>
      </c>
      <c r="B2" s="127" t="s">
        <v>42</v>
      </c>
      <c r="C2" s="127"/>
      <c r="D2" s="127"/>
      <c r="E2" s="127"/>
      <c r="F2" s="127" t="s">
        <v>75</v>
      </c>
      <c r="G2" s="127" t="s">
        <v>42</v>
      </c>
      <c r="H2" s="127"/>
      <c r="I2" s="127"/>
      <c r="J2" s="127"/>
      <c r="K2" s="127" t="s">
        <v>76</v>
      </c>
      <c r="L2" s="127" t="s">
        <v>43</v>
      </c>
      <c r="M2" s="127"/>
      <c r="N2" s="127"/>
      <c r="O2" s="127"/>
      <c r="P2" s="127" t="s">
        <v>75</v>
      </c>
      <c r="Q2" s="127" t="s">
        <v>43</v>
      </c>
    </row>
    <row r="3" spans="1:20" ht="15.75" x14ac:dyDescent="0.25"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20" ht="12.75" customHeight="1" x14ac:dyDescent="0.25">
      <c r="A4" s="42" t="s">
        <v>223</v>
      </c>
      <c r="B4" s="42" t="s">
        <v>224</v>
      </c>
      <c r="C4" s="129">
        <v>23.8</v>
      </c>
      <c r="D4" s="129">
        <v>20</v>
      </c>
      <c r="E4" s="127"/>
      <c r="F4" s="42" t="s">
        <v>227</v>
      </c>
      <c r="G4" s="42" t="s">
        <v>224</v>
      </c>
      <c r="H4" s="42">
        <v>23.2</v>
      </c>
      <c r="I4" s="42">
        <v>20</v>
      </c>
      <c r="J4" s="127"/>
      <c r="K4" s="42" t="s">
        <v>195</v>
      </c>
      <c r="L4" s="42" t="s">
        <v>183</v>
      </c>
      <c r="M4" s="42">
        <v>55.9</v>
      </c>
      <c r="N4" s="42">
        <v>20</v>
      </c>
      <c r="O4" s="127"/>
      <c r="P4" s="42" t="s">
        <v>189</v>
      </c>
      <c r="Q4" s="42" t="s">
        <v>183</v>
      </c>
      <c r="R4" s="42">
        <v>49.4</v>
      </c>
      <c r="S4">
        <v>20</v>
      </c>
    </row>
    <row r="5" spans="1:20" ht="12.75" customHeight="1" x14ac:dyDescent="0.2">
      <c r="A5" s="42" t="s">
        <v>255</v>
      </c>
      <c r="B5" s="42" t="s">
        <v>256</v>
      </c>
      <c r="C5" s="42">
        <v>24.9</v>
      </c>
      <c r="D5" s="42">
        <v>19</v>
      </c>
      <c r="E5" s="19"/>
      <c r="F5" s="42" t="s">
        <v>188</v>
      </c>
      <c r="G5" s="42" t="s">
        <v>183</v>
      </c>
      <c r="H5" s="42">
        <v>23.4</v>
      </c>
      <c r="I5" s="42">
        <v>19</v>
      </c>
      <c r="J5" s="19"/>
      <c r="K5" s="42" t="s">
        <v>194</v>
      </c>
      <c r="L5" s="42" t="s">
        <v>183</v>
      </c>
      <c r="M5" s="42">
        <v>56.1</v>
      </c>
      <c r="N5" s="42">
        <v>19</v>
      </c>
      <c r="O5" s="19"/>
      <c r="P5" s="42" t="s">
        <v>264</v>
      </c>
      <c r="Q5" s="42" t="s">
        <v>256</v>
      </c>
      <c r="R5" s="42">
        <v>52.7</v>
      </c>
      <c r="S5">
        <v>19</v>
      </c>
    </row>
    <row r="6" spans="1:20" x14ac:dyDescent="0.2">
      <c r="A6" s="42" t="s">
        <v>225</v>
      </c>
      <c r="B6" s="42" t="s">
        <v>224</v>
      </c>
      <c r="C6" s="42">
        <v>25.3</v>
      </c>
      <c r="D6" s="42">
        <v>18</v>
      </c>
      <c r="E6" s="42"/>
      <c r="F6" s="42" t="s">
        <v>190</v>
      </c>
      <c r="G6" s="42" t="s">
        <v>183</v>
      </c>
      <c r="H6" s="42">
        <v>24</v>
      </c>
      <c r="I6" s="42">
        <v>18</v>
      </c>
      <c r="J6" s="42"/>
      <c r="K6" s="42" t="s">
        <v>193</v>
      </c>
      <c r="L6" s="42" t="s">
        <v>187</v>
      </c>
      <c r="M6" s="42">
        <v>56.5</v>
      </c>
      <c r="N6" s="42">
        <v>18</v>
      </c>
      <c r="O6" s="42"/>
      <c r="P6" s="42" t="s">
        <v>265</v>
      </c>
      <c r="Q6" s="42" t="s">
        <v>256</v>
      </c>
      <c r="R6" s="42">
        <v>52.7</v>
      </c>
      <c r="S6">
        <v>19</v>
      </c>
    </row>
    <row r="7" spans="1:20" x14ac:dyDescent="0.2">
      <c r="A7" s="42" t="s">
        <v>257</v>
      </c>
      <c r="B7" s="42" t="s">
        <v>256</v>
      </c>
      <c r="C7" s="42">
        <v>25.6</v>
      </c>
      <c r="D7" s="42">
        <v>17</v>
      </c>
      <c r="E7" s="42"/>
      <c r="F7" s="42" t="s">
        <v>262</v>
      </c>
      <c r="G7" s="42" t="s">
        <v>256</v>
      </c>
      <c r="H7" s="42">
        <v>24.2</v>
      </c>
      <c r="I7" s="42">
        <v>17</v>
      </c>
      <c r="J7" s="42"/>
      <c r="K7" s="42" t="s">
        <v>196</v>
      </c>
      <c r="L7" s="42" t="s">
        <v>183</v>
      </c>
      <c r="M7" s="42">
        <v>57.9</v>
      </c>
      <c r="N7" s="42">
        <v>17</v>
      </c>
      <c r="O7" s="42"/>
      <c r="P7" s="42"/>
      <c r="Q7" s="42"/>
      <c r="R7" s="42"/>
    </row>
    <row r="8" spans="1:20" ht="12" customHeight="1" x14ac:dyDescent="0.25">
      <c r="A8" s="42" t="s">
        <v>226</v>
      </c>
      <c r="B8" s="42" t="s">
        <v>224</v>
      </c>
      <c r="C8" s="42">
        <v>25.6</v>
      </c>
      <c r="D8" s="42">
        <v>17</v>
      </c>
      <c r="E8" s="42"/>
      <c r="F8" s="42" t="s">
        <v>270</v>
      </c>
      <c r="G8" s="42" t="s">
        <v>256</v>
      </c>
      <c r="H8" s="42">
        <v>24.4</v>
      </c>
      <c r="I8" s="42">
        <v>16</v>
      </c>
      <c r="J8" s="42"/>
      <c r="K8" s="42"/>
      <c r="L8" s="42"/>
      <c r="M8" s="42"/>
      <c r="N8" s="42"/>
      <c r="O8" s="42"/>
      <c r="P8" s="127"/>
      <c r="Q8" s="127"/>
    </row>
    <row r="9" spans="1:20" ht="12" customHeight="1" x14ac:dyDescent="0.2">
      <c r="A9" s="42" t="s">
        <v>185</v>
      </c>
      <c r="B9" s="42" t="s">
        <v>183</v>
      </c>
      <c r="C9">
        <v>26.1</v>
      </c>
      <c r="D9" s="42">
        <v>15</v>
      </c>
      <c r="E9" s="42"/>
      <c r="F9" s="42" t="s">
        <v>191</v>
      </c>
      <c r="G9" s="42" t="s">
        <v>183</v>
      </c>
      <c r="H9" s="42">
        <v>24.7</v>
      </c>
      <c r="I9" s="42">
        <v>15</v>
      </c>
      <c r="J9" s="42"/>
      <c r="K9" s="42"/>
      <c r="L9" s="42"/>
      <c r="M9" s="42"/>
      <c r="N9" s="42"/>
      <c r="O9" s="42"/>
      <c r="P9" s="42"/>
      <c r="Q9" s="42"/>
      <c r="R9" s="42"/>
    </row>
    <row r="10" spans="1:20" x14ac:dyDescent="0.2">
      <c r="A10" s="42" t="s">
        <v>259</v>
      </c>
      <c r="B10" s="42" t="s">
        <v>256</v>
      </c>
      <c r="C10" s="42">
        <v>26.5</v>
      </c>
      <c r="D10" s="42">
        <v>14</v>
      </c>
      <c r="E10" s="42"/>
      <c r="F10" s="42" t="s">
        <v>263</v>
      </c>
      <c r="G10" s="42" t="s">
        <v>256</v>
      </c>
      <c r="H10" s="42">
        <v>24.8</v>
      </c>
      <c r="I10" s="42">
        <v>14</v>
      </c>
      <c r="J10" s="42"/>
      <c r="K10" s="42"/>
      <c r="L10" s="42"/>
      <c r="M10" s="42"/>
      <c r="N10" s="42"/>
      <c r="O10" s="42"/>
      <c r="P10" s="42"/>
      <c r="Q10" s="42"/>
      <c r="R10" s="42"/>
    </row>
    <row r="11" spans="1:20" x14ac:dyDescent="0.2">
      <c r="A11" s="42" t="s">
        <v>258</v>
      </c>
      <c r="B11" s="42" t="s">
        <v>256</v>
      </c>
      <c r="C11" s="42">
        <v>26.7</v>
      </c>
      <c r="D11" s="42">
        <v>13</v>
      </c>
      <c r="E11" s="42"/>
      <c r="F11" s="42" t="s">
        <v>186</v>
      </c>
      <c r="G11" s="42" t="s">
        <v>187</v>
      </c>
      <c r="H11" s="42">
        <v>26.6</v>
      </c>
      <c r="I11" s="42">
        <v>13</v>
      </c>
      <c r="J11" s="42"/>
      <c r="K11" s="42"/>
      <c r="L11" s="42"/>
      <c r="M11" s="42"/>
      <c r="N11" s="42"/>
      <c r="O11" s="42"/>
      <c r="P11" s="42"/>
      <c r="Q11" s="42"/>
      <c r="R11" s="42"/>
    </row>
    <row r="12" spans="1:20" ht="12.75" customHeight="1" x14ac:dyDescent="0.2">
      <c r="A12" s="42" t="s">
        <v>184</v>
      </c>
      <c r="B12" s="42" t="s">
        <v>183</v>
      </c>
      <c r="C12" s="42">
        <v>27</v>
      </c>
      <c r="D12" s="42">
        <v>12</v>
      </c>
      <c r="E12" s="42"/>
      <c r="F12" s="42" t="s">
        <v>228</v>
      </c>
      <c r="G12" s="42" t="s">
        <v>224</v>
      </c>
      <c r="H12" s="42">
        <v>26.8</v>
      </c>
      <c r="I12" s="42">
        <v>12</v>
      </c>
      <c r="J12" s="42"/>
      <c r="K12" s="42"/>
      <c r="L12" s="42"/>
      <c r="M12" s="42"/>
      <c r="N12" s="42"/>
      <c r="O12" s="42"/>
      <c r="P12" s="42"/>
      <c r="Q12" s="42"/>
      <c r="R12" s="42"/>
    </row>
    <row r="13" spans="1:20" ht="12" customHeight="1" x14ac:dyDescent="0.2">
      <c r="A13" s="42" t="s">
        <v>181</v>
      </c>
      <c r="B13" s="42" t="s">
        <v>180</v>
      </c>
      <c r="C13" s="42">
        <v>27.1</v>
      </c>
      <c r="D13" s="42">
        <v>11</v>
      </c>
      <c r="E13" s="42"/>
      <c r="F13" s="42" t="s">
        <v>192</v>
      </c>
      <c r="G13" s="42" t="s">
        <v>183</v>
      </c>
      <c r="H13" s="42">
        <v>27</v>
      </c>
      <c r="I13" s="42">
        <v>11</v>
      </c>
      <c r="J13" s="42"/>
      <c r="K13" s="19"/>
      <c r="L13" s="19"/>
      <c r="M13" s="19"/>
      <c r="N13" s="42"/>
      <c r="O13" s="42"/>
      <c r="P13" s="42"/>
      <c r="Q13" s="42"/>
      <c r="R13" s="42"/>
    </row>
    <row r="14" spans="1:20" x14ac:dyDescent="0.2">
      <c r="A14" s="42" t="s">
        <v>261</v>
      </c>
      <c r="B14" s="42" t="s">
        <v>256</v>
      </c>
      <c r="C14" s="42">
        <v>27.2</v>
      </c>
      <c r="D14" s="42">
        <v>10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20" x14ac:dyDescent="0.2">
      <c r="A15" s="42" t="s">
        <v>179</v>
      </c>
      <c r="B15" s="42" t="s">
        <v>180</v>
      </c>
      <c r="C15" s="42">
        <v>27.5</v>
      </c>
      <c r="D15" s="42">
        <v>9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20" x14ac:dyDescent="0.2">
      <c r="A16" s="42" t="s">
        <v>260</v>
      </c>
      <c r="B16" s="42" t="s">
        <v>256</v>
      </c>
      <c r="C16" s="42">
        <v>27.5</v>
      </c>
      <c r="D16" s="42">
        <v>9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9" x14ac:dyDescent="0.2">
      <c r="A17" s="42" t="s">
        <v>182</v>
      </c>
      <c r="B17" s="42" t="s">
        <v>183</v>
      </c>
      <c r="C17" s="42">
        <v>27.6</v>
      </c>
      <c r="D17" s="42">
        <v>7</v>
      </c>
      <c r="F17" s="42"/>
      <c r="G17" s="42"/>
      <c r="P17" s="42"/>
    </row>
    <row r="18" spans="1:19" x14ac:dyDescent="0.2">
      <c r="A18" s="42"/>
      <c r="B18" s="42"/>
      <c r="C18" s="42"/>
      <c r="D18" s="42"/>
      <c r="F18" s="42"/>
      <c r="G18" s="42"/>
    </row>
    <row r="19" spans="1:19" ht="12" customHeight="1" x14ac:dyDescent="0.2">
      <c r="C19" s="42"/>
      <c r="D19" s="42"/>
      <c r="F19" s="42"/>
      <c r="G19" s="42"/>
    </row>
    <row r="20" spans="1:19" x14ac:dyDescent="0.2">
      <c r="A20" s="42"/>
      <c r="B20" s="42"/>
      <c r="C20" s="42"/>
      <c r="D20" s="42"/>
      <c r="F20" s="42"/>
      <c r="G20" s="42"/>
    </row>
    <row r="21" spans="1:19" ht="15.75" x14ac:dyDescent="0.25">
      <c r="A21" s="127"/>
      <c r="B21" s="127"/>
      <c r="C21" s="127"/>
      <c r="F21" s="42"/>
      <c r="G21" s="42"/>
    </row>
    <row r="22" spans="1:19" x14ac:dyDescent="0.2">
      <c r="A22" s="42"/>
      <c r="B22" s="42"/>
      <c r="F22" s="42"/>
      <c r="G22" s="42"/>
    </row>
    <row r="23" spans="1:19" x14ac:dyDescent="0.2">
      <c r="A23" s="42"/>
      <c r="B23" s="42"/>
      <c r="F23" s="42"/>
      <c r="G23" s="42"/>
    </row>
    <row r="25" spans="1:19" ht="15.75" x14ac:dyDescent="0.25">
      <c r="A25" s="127" t="s">
        <v>77</v>
      </c>
      <c r="B25" s="127" t="s">
        <v>30</v>
      </c>
      <c r="C25" s="127"/>
      <c r="D25" s="127"/>
      <c r="E25" s="127"/>
      <c r="F25" s="127" t="s">
        <v>75</v>
      </c>
      <c r="G25" s="127" t="s">
        <v>30</v>
      </c>
      <c r="H25" s="127"/>
      <c r="I25" s="127"/>
      <c r="J25" s="127"/>
      <c r="K25" s="127" t="s">
        <v>77</v>
      </c>
      <c r="L25" s="127" t="s">
        <v>26</v>
      </c>
      <c r="M25" s="127"/>
      <c r="N25" s="127"/>
      <c r="O25" s="127"/>
      <c r="P25" s="127" t="s">
        <v>75</v>
      </c>
      <c r="Q25" s="127" t="s">
        <v>26</v>
      </c>
    </row>
    <row r="27" spans="1:19" x14ac:dyDescent="0.2">
      <c r="A27" s="42" t="s">
        <v>255</v>
      </c>
      <c r="B27" s="42" t="s">
        <v>256</v>
      </c>
      <c r="C27" s="42">
        <v>2.19</v>
      </c>
      <c r="D27" s="42">
        <v>20</v>
      </c>
      <c r="F27" s="42" t="s">
        <v>262</v>
      </c>
      <c r="G27" s="42" t="s">
        <v>256</v>
      </c>
      <c r="H27">
        <v>2.27</v>
      </c>
      <c r="I27">
        <v>20</v>
      </c>
      <c r="K27" s="42" t="s">
        <v>261</v>
      </c>
      <c r="L27" s="42" t="s">
        <v>256</v>
      </c>
      <c r="M27">
        <v>8.14</v>
      </c>
      <c r="N27" s="42">
        <v>20</v>
      </c>
      <c r="P27" s="42" t="s">
        <v>262</v>
      </c>
      <c r="Q27" s="42" t="s">
        <v>256</v>
      </c>
      <c r="R27">
        <v>8.57</v>
      </c>
      <c r="S27">
        <v>20</v>
      </c>
    </row>
    <row r="28" spans="1:19" x14ac:dyDescent="0.2">
      <c r="A28" s="42" t="s">
        <v>223</v>
      </c>
      <c r="B28" s="42" t="s">
        <v>224</v>
      </c>
      <c r="C28">
        <v>2.12</v>
      </c>
      <c r="D28">
        <v>19</v>
      </c>
      <c r="F28" s="204" t="s">
        <v>188</v>
      </c>
      <c r="G28" s="204" t="s">
        <v>183</v>
      </c>
      <c r="H28" s="204">
        <v>2.2400000000000002</v>
      </c>
      <c r="I28" s="204">
        <v>19</v>
      </c>
      <c r="J28" s="204" t="s">
        <v>307</v>
      </c>
      <c r="K28" s="204" t="s">
        <v>184</v>
      </c>
      <c r="L28" s="204" t="s">
        <v>183</v>
      </c>
      <c r="M28" s="204">
        <v>7.88</v>
      </c>
      <c r="N28" s="204">
        <v>19</v>
      </c>
      <c r="O28" s="204" t="s">
        <v>307</v>
      </c>
      <c r="P28" s="42" t="s">
        <v>228</v>
      </c>
      <c r="Q28" s="42" t="s">
        <v>224</v>
      </c>
      <c r="R28">
        <v>8.26</v>
      </c>
      <c r="S28">
        <v>19</v>
      </c>
    </row>
    <row r="29" spans="1:19" x14ac:dyDescent="0.2">
      <c r="A29" s="42" t="s">
        <v>195</v>
      </c>
      <c r="B29" s="42" t="s">
        <v>183</v>
      </c>
      <c r="C29">
        <v>2.02</v>
      </c>
      <c r="D29">
        <v>18</v>
      </c>
      <c r="F29" s="42" t="s">
        <v>263</v>
      </c>
      <c r="G29" s="42" t="s">
        <v>256</v>
      </c>
      <c r="H29">
        <v>2.12</v>
      </c>
      <c r="I29">
        <v>18</v>
      </c>
      <c r="K29" s="42" t="s">
        <v>260</v>
      </c>
      <c r="L29" s="42" t="s">
        <v>256</v>
      </c>
      <c r="M29">
        <v>7.35</v>
      </c>
      <c r="N29">
        <v>18</v>
      </c>
      <c r="P29" s="42" t="s">
        <v>265</v>
      </c>
      <c r="Q29" s="42" t="s">
        <v>256</v>
      </c>
      <c r="R29">
        <v>5.75</v>
      </c>
      <c r="S29">
        <v>18</v>
      </c>
    </row>
    <row r="30" spans="1:19" x14ac:dyDescent="0.2">
      <c r="A30" s="204" t="s">
        <v>185</v>
      </c>
      <c r="B30" s="204" t="s">
        <v>183</v>
      </c>
      <c r="C30" s="204">
        <v>1.97</v>
      </c>
      <c r="D30" s="204">
        <v>17</v>
      </c>
      <c r="E30" s="204" t="s">
        <v>307</v>
      </c>
      <c r="F30" s="42" t="s">
        <v>265</v>
      </c>
      <c r="G30" s="42" t="s">
        <v>266</v>
      </c>
      <c r="H30">
        <v>2.0299999999999998</v>
      </c>
      <c r="I30">
        <v>17</v>
      </c>
      <c r="K30" s="42" t="s">
        <v>267</v>
      </c>
      <c r="L30" s="42" t="s">
        <v>256</v>
      </c>
      <c r="M30">
        <v>7.14</v>
      </c>
      <c r="N30">
        <v>17</v>
      </c>
      <c r="P30" s="42"/>
      <c r="Q30" s="42"/>
    </row>
    <row r="31" spans="1:19" x14ac:dyDescent="0.2">
      <c r="A31" s="204" t="s">
        <v>194</v>
      </c>
      <c r="B31" s="204" t="s">
        <v>183</v>
      </c>
      <c r="C31" s="204">
        <v>1.95</v>
      </c>
      <c r="D31" s="204">
        <v>16</v>
      </c>
      <c r="E31" s="204" t="s">
        <v>307</v>
      </c>
      <c r="F31" s="42" t="s">
        <v>270</v>
      </c>
      <c r="G31" s="42" t="s">
        <v>256</v>
      </c>
      <c r="H31">
        <v>2.0299999999999998</v>
      </c>
      <c r="I31">
        <v>17</v>
      </c>
      <c r="K31" s="42" t="s">
        <v>193</v>
      </c>
      <c r="L31" s="42" t="s">
        <v>187</v>
      </c>
      <c r="M31">
        <v>6.83</v>
      </c>
      <c r="N31">
        <v>16</v>
      </c>
      <c r="P31" s="42"/>
      <c r="Q31" s="42"/>
    </row>
    <row r="32" spans="1:19" x14ac:dyDescent="0.2">
      <c r="A32" s="42" t="s">
        <v>261</v>
      </c>
      <c r="B32" s="42" t="s">
        <v>266</v>
      </c>
      <c r="C32">
        <v>1.83</v>
      </c>
      <c r="D32">
        <v>15</v>
      </c>
      <c r="F32" s="42" t="s">
        <v>186</v>
      </c>
      <c r="G32" s="42" t="s">
        <v>187</v>
      </c>
      <c r="H32">
        <v>1.9</v>
      </c>
      <c r="I32">
        <v>15</v>
      </c>
      <c r="K32" s="42" t="s">
        <v>258</v>
      </c>
      <c r="L32" s="42" t="s">
        <v>256</v>
      </c>
      <c r="M32">
        <v>6.29</v>
      </c>
      <c r="N32">
        <v>15</v>
      </c>
      <c r="P32" s="42"/>
      <c r="Q32" s="42"/>
    </row>
    <row r="33" spans="1:19" x14ac:dyDescent="0.2">
      <c r="A33" s="42" t="s">
        <v>257</v>
      </c>
      <c r="B33" s="42" t="s">
        <v>256</v>
      </c>
      <c r="C33">
        <v>1.79</v>
      </c>
      <c r="D33">
        <v>14</v>
      </c>
      <c r="F33" s="42" t="s">
        <v>228</v>
      </c>
      <c r="G33" s="42" t="s">
        <v>224</v>
      </c>
      <c r="H33">
        <v>1.9</v>
      </c>
      <c r="I33">
        <v>15</v>
      </c>
      <c r="K33" s="204" t="s">
        <v>185</v>
      </c>
      <c r="L33" s="204" t="s">
        <v>183</v>
      </c>
      <c r="M33" s="204">
        <v>6.17</v>
      </c>
      <c r="N33" s="204">
        <v>14</v>
      </c>
      <c r="O33" s="204" t="s">
        <v>307</v>
      </c>
      <c r="P33" s="42"/>
      <c r="Q33" s="42"/>
    </row>
    <row r="34" spans="1:19" x14ac:dyDescent="0.2">
      <c r="A34" s="42" t="s">
        <v>259</v>
      </c>
      <c r="B34" s="42" t="s">
        <v>256</v>
      </c>
      <c r="C34">
        <v>1.75</v>
      </c>
      <c r="D34">
        <v>13</v>
      </c>
      <c r="F34" s="42"/>
      <c r="G34" s="42"/>
      <c r="K34" s="42" t="s">
        <v>179</v>
      </c>
      <c r="L34" s="42" t="s">
        <v>180</v>
      </c>
      <c r="M34">
        <v>4.7</v>
      </c>
      <c r="N34">
        <v>13</v>
      </c>
      <c r="P34" s="42"/>
      <c r="Q34" s="42"/>
    </row>
    <row r="35" spans="1:19" x14ac:dyDescent="0.2">
      <c r="A35" s="42" t="s">
        <v>196</v>
      </c>
      <c r="B35" s="42" t="s">
        <v>183</v>
      </c>
      <c r="C35">
        <v>1.7</v>
      </c>
      <c r="D35">
        <v>12</v>
      </c>
      <c r="F35" s="42"/>
      <c r="G35" s="42"/>
      <c r="K35" s="42"/>
      <c r="L35" s="42"/>
      <c r="P35" s="42"/>
      <c r="Q35" s="42"/>
    </row>
    <row r="36" spans="1:19" x14ac:dyDescent="0.2">
      <c r="A36" s="42" t="s">
        <v>182</v>
      </c>
      <c r="B36" s="42" t="s">
        <v>183</v>
      </c>
      <c r="C36">
        <v>1.47</v>
      </c>
      <c r="D36">
        <v>11</v>
      </c>
      <c r="F36" s="42"/>
      <c r="G36" s="42"/>
      <c r="K36" s="42"/>
      <c r="L36" s="42"/>
      <c r="P36" s="42"/>
      <c r="Q36" s="42"/>
    </row>
    <row r="37" spans="1:19" x14ac:dyDescent="0.2">
      <c r="A37" s="42"/>
      <c r="B37" s="42"/>
      <c r="F37" s="42"/>
      <c r="G37" s="42"/>
      <c r="K37" s="42"/>
      <c r="L37" s="42"/>
      <c r="P37" s="42"/>
      <c r="Q37" s="42"/>
    </row>
    <row r="38" spans="1:19" x14ac:dyDescent="0.2">
      <c r="A38" s="42"/>
      <c r="B38" s="42"/>
      <c r="F38" s="42"/>
      <c r="G38" s="42"/>
      <c r="K38" s="42"/>
      <c r="L38" s="42"/>
      <c r="P38" s="42"/>
      <c r="Q38" s="42"/>
    </row>
    <row r="39" spans="1:19" x14ac:dyDescent="0.2">
      <c r="A39" s="42"/>
      <c r="B39" s="42"/>
      <c r="F39" s="42"/>
      <c r="G39" s="42"/>
      <c r="K39" s="42"/>
      <c r="L39" s="42"/>
      <c r="P39" s="42"/>
      <c r="Q39" s="42"/>
    </row>
    <row r="40" spans="1:19" x14ac:dyDescent="0.2">
      <c r="A40" s="42"/>
      <c r="B40" s="42"/>
      <c r="F40" s="42"/>
      <c r="G40" s="42"/>
      <c r="K40" s="42"/>
      <c r="L40" s="42"/>
    </row>
    <row r="41" spans="1:19" x14ac:dyDescent="0.2">
      <c r="F41" s="42"/>
      <c r="G41" s="42"/>
    </row>
    <row r="42" spans="1:19" ht="15.75" x14ac:dyDescent="0.25">
      <c r="A42" s="127" t="s">
        <v>78</v>
      </c>
      <c r="B42" s="127" t="s">
        <v>57</v>
      </c>
      <c r="C42" s="127"/>
      <c r="D42" s="127"/>
      <c r="E42" s="127"/>
      <c r="F42" s="127" t="s">
        <v>79</v>
      </c>
      <c r="G42" s="127" t="s">
        <v>60</v>
      </c>
      <c r="H42" s="127"/>
      <c r="I42" s="127"/>
      <c r="J42" s="127"/>
      <c r="K42" s="127" t="s">
        <v>76</v>
      </c>
      <c r="L42" s="127" t="s">
        <v>13</v>
      </c>
      <c r="M42" s="127"/>
      <c r="N42" s="127"/>
      <c r="O42" s="127"/>
      <c r="P42" s="127" t="s">
        <v>79</v>
      </c>
      <c r="Q42" s="127" t="s">
        <v>13</v>
      </c>
      <c r="R42" s="127"/>
    </row>
    <row r="43" spans="1:19" x14ac:dyDescent="0.2">
      <c r="F43" s="42"/>
      <c r="G43" s="42"/>
    </row>
    <row r="44" spans="1:19" x14ac:dyDescent="0.2">
      <c r="A44" s="42" t="s">
        <v>226</v>
      </c>
      <c r="B44" s="42" t="s">
        <v>224</v>
      </c>
      <c r="C44" s="42">
        <v>51</v>
      </c>
      <c r="D44" s="42">
        <v>20</v>
      </c>
      <c r="E44" s="42"/>
      <c r="F44" s="204" t="s">
        <v>189</v>
      </c>
      <c r="G44" s="204" t="s">
        <v>183</v>
      </c>
      <c r="H44" s="204">
        <v>7.88</v>
      </c>
      <c r="I44" s="204">
        <v>20</v>
      </c>
      <c r="J44" s="204" t="s">
        <v>307</v>
      </c>
      <c r="K44" s="42" t="s">
        <v>226</v>
      </c>
      <c r="L44" s="42" t="s">
        <v>224</v>
      </c>
      <c r="M44" s="42">
        <v>82</v>
      </c>
      <c r="N44" s="42">
        <v>20</v>
      </c>
      <c r="O44" s="42"/>
      <c r="P44" s="42" t="s">
        <v>188</v>
      </c>
      <c r="Q44" s="42" t="s">
        <v>183</v>
      </c>
      <c r="R44" s="42">
        <v>90</v>
      </c>
      <c r="S44" s="42">
        <v>20</v>
      </c>
    </row>
    <row r="45" spans="1:19" x14ac:dyDescent="0.2">
      <c r="A45" s="42" t="s">
        <v>193</v>
      </c>
      <c r="B45" s="42" t="s">
        <v>187</v>
      </c>
      <c r="C45">
        <v>50</v>
      </c>
      <c r="D45" s="42">
        <v>19</v>
      </c>
      <c r="E45" s="42"/>
      <c r="F45" s="42" t="s">
        <v>264</v>
      </c>
      <c r="G45" s="42" t="s">
        <v>256</v>
      </c>
      <c r="H45" s="42">
        <v>7.14</v>
      </c>
      <c r="I45" s="42">
        <v>19</v>
      </c>
      <c r="J45" s="42"/>
      <c r="K45" s="42" t="s">
        <v>259</v>
      </c>
      <c r="L45" s="42" t="s">
        <v>256</v>
      </c>
      <c r="M45" s="42">
        <v>82</v>
      </c>
      <c r="N45" s="42">
        <v>20</v>
      </c>
      <c r="O45" s="42"/>
      <c r="P45" s="42" t="s">
        <v>264</v>
      </c>
      <c r="Q45" s="42" t="s">
        <v>256</v>
      </c>
      <c r="R45" s="42">
        <v>72</v>
      </c>
      <c r="S45" s="42">
        <v>19</v>
      </c>
    </row>
    <row r="46" spans="1:19" x14ac:dyDescent="0.2">
      <c r="A46" s="42" t="s">
        <v>260</v>
      </c>
      <c r="B46" s="42" t="s">
        <v>256</v>
      </c>
      <c r="C46" s="42">
        <v>48</v>
      </c>
      <c r="D46" s="42">
        <v>18</v>
      </c>
      <c r="E46" s="42"/>
      <c r="F46" s="204" t="s">
        <v>190</v>
      </c>
      <c r="G46" s="204" t="s">
        <v>183</v>
      </c>
      <c r="H46" s="204">
        <v>6.51</v>
      </c>
      <c r="I46" s="204">
        <v>18</v>
      </c>
      <c r="J46" s="204" t="s">
        <v>307</v>
      </c>
      <c r="K46" s="42" t="s">
        <v>194</v>
      </c>
      <c r="L46" s="42" t="s">
        <v>183</v>
      </c>
      <c r="M46" s="42">
        <v>80</v>
      </c>
      <c r="N46" s="42">
        <v>18</v>
      </c>
      <c r="O46" s="42"/>
      <c r="P46" s="42" t="s">
        <v>263</v>
      </c>
      <c r="Q46" s="42" t="s">
        <v>256</v>
      </c>
      <c r="R46" s="42">
        <v>71</v>
      </c>
      <c r="S46" s="42">
        <v>18</v>
      </c>
    </row>
    <row r="47" spans="1:19" x14ac:dyDescent="0.2">
      <c r="A47" s="42" t="s">
        <v>225</v>
      </c>
      <c r="B47" s="42" t="s">
        <v>224</v>
      </c>
      <c r="C47" s="42">
        <v>47</v>
      </c>
      <c r="D47" s="42">
        <v>17</v>
      </c>
      <c r="E47" s="42"/>
      <c r="F47" s="42" t="s">
        <v>227</v>
      </c>
      <c r="G47" s="42" t="s">
        <v>224</v>
      </c>
      <c r="H47" s="42">
        <v>6.42</v>
      </c>
      <c r="I47" s="42">
        <v>17</v>
      </c>
      <c r="J47" s="42"/>
      <c r="K47" s="42" t="s">
        <v>195</v>
      </c>
      <c r="L47" s="42" t="s">
        <v>183</v>
      </c>
      <c r="M47" s="42">
        <v>80</v>
      </c>
      <c r="N47" s="42">
        <v>18</v>
      </c>
      <c r="O47" s="42"/>
      <c r="P47" s="42" t="s">
        <v>270</v>
      </c>
      <c r="Q47" s="42" t="s">
        <v>256</v>
      </c>
      <c r="R47" s="42">
        <v>71</v>
      </c>
      <c r="S47" s="42">
        <v>18</v>
      </c>
    </row>
    <row r="48" spans="1:19" x14ac:dyDescent="0.2">
      <c r="A48" s="42" t="s">
        <v>179</v>
      </c>
      <c r="B48" s="42" t="s">
        <v>180</v>
      </c>
      <c r="C48" s="42">
        <v>46</v>
      </c>
      <c r="D48" s="42">
        <v>16</v>
      </c>
      <c r="E48" s="42"/>
      <c r="F48" s="204" t="s">
        <v>192</v>
      </c>
      <c r="G48" s="204" t="s">
        <v>183</v>
      </c>
      <c r="H48" s="204">
        <v>5.65</v>
      </c>
      <c r="I48" s="204">
        <v>16</v>
      </c>
      <c r="J48" s="204" t="s">
        <v>307</v>
      </c>
      <c r="K48" s="42" t="s">
        <v>223</v>
      </c>
      <c r="L48" s="42" t="s">
        <v>224</v>
      </c>
      <c r="M48" s="42">
        <v>77</v>
      </c>
      <c r="N48" s="42">
        <v>16</v>
      </c>
      <c r="O48" s="42"/>
      <c r="P48" s="42" t="s">
        <v>190</v>
      </c>
      <c r="Q48" s="42" t="s">
        <v>183</v>
      </c>
      <c r="R48" s="42">
        <v>69</v>
      </c>
      <c r="S48" s="42">
        <v>16</v>
      </c>
    </row>
    <row r="49" spans="1:19" x14ac:dyDescent="0.2">
      <c r="A49" s="204" t="s">
        <v>184</v>
      </c>
      <c r="B49" s="204" t="s">
        <v>183</v>
      </c>
      <c r="C49" s="204">
        <v>44</v>
      </c>
      <c r="D49" s="204">
        <v>15</v>
      </c>
      <c r="E49" s="204" t="s">
        <v>307</v>
      </c>
      <c r="F49" s="204" t="s">
        <v>191</v>
      </c>
      <c r="G49" s="204" t="s">
        <v>183</v>
      </c>
      <c r="H49" s="204">
        <v>5.43</v>
      </c>
      <c r="I49" s="204">
        <v>15</v>
      </c>
      <c r="J49" s="204" t="s">
        <v>307</v>
      </c>
      <c r="K49" s="42" t="s">
        <v>225</v>
      </c>
      <c r="L49" s="42" t="s">
        <v>224</v>
      </c>
      <c r="M49" s="42">
        <v>72</v>
      </c>
      <c r="N49" s="42">
        <v>15</v>
      </c>
      <c r="O49" s="42"/>
      <c r="P49" s="42" t="s">
        <v>189</v>
      </c>
      <c r="Q49" s="42" t="s">
        <v>183</v>
      </c>
      <c r="R49" s="42">
        <v>62</v>
      </c>
      <c r="S49" s="42">
        <v>15</v>
      </c>
    </row>
    <row r="50" spans="1:19" x14ac:dyDescent="0.2">
      <c r="A50" s="42" t="s">
        <v>258</v>
      </c>
      <c r="B50" s="42" t="s">
        <v>256</v>
      </c>
      <c r="C50" s="42">
        <v>38</v>
      </c>
      <c r="D50" s="42">
        <v>14</v>
      </c>
      <c r="E50" s="42"/>
      <c r="F50" s="42"/>
      <c r="G50" s="42"/>
      <c r="H50" s="42"/>
      <c r="I50" s="42"/>
      <c r="J50" s="42"/>
      <c r="K50" s="42" t="s">
        <v>196</v>
      </c>
      <c r="L50" s="42" t="s">
        <v>183</v>
      </c>
      <c r="M50" s="42">
        <v>71</v>
      </c>
      <c r="N50" s="42">
        <v>14</v>
      </c>
      <c r="O50" s="42"/>
      <c r="P50" s="42" t="s">
        <v>186</v>
      </c>
      <c r="Q50" s="42" t="s">
        <v>187</v>
      </c>
      <c r="R50" s="42">
        <v>60</v>
      </c>
      <c r="S50" s="42">
        <v>14</v>
      </c>
    </row>
    <row r="51" spans="1:19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 t="s">
        <v>257</v>
      </c>
      <c r="L51" s="42" t="s">
        <v>256</v>
      </c>
      <c r="M51" s="42">
        <v>71</v>
      </c>
      <c r="N51" s="42">
        <v>14</v>
      </c>
      <c r="O51" s="42"/>
      <c r="P51" s="42"/>
      <c r="Q51" s="42"/>
      <c r="R51" s="42"/>
      <c r="S51" s="42"/>
    </row>
    <row r="52" spans="1:19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 t="s">
        <v>182</v>
      </c>
      <c r="L52" s="42" t="s">
        <v>183</v>
      </c>
      <c r="M52" s="42">
        <v>64</v>
      </c>
      <c r="N52" s="42">
        <v>12</v>
      </c>
      <c r="O52" s="42"/>
      <c r="P52" s="42"/>
      <c r="Q52" s="42"/>
      <c r="R52" s="42"/>
      <c r="S52" s="42"/>
    </row>
    <row r="53" spans="1:19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N53" s="42"/>
      <c r="O53" s="42"/>
      <c r="P53" s="42"/>
      <c r="Q53" s="42"/>
      <c r="R53" s="42"/>
      <c r="S53" s="42"/>
    </row>
    <row r="54" spans="1:19" x14ac:dyDescent="0.2">
      <c r="A54" s="42"/>
      <c r="B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x14ac:dyDescent="0.2">
      <c r="A55" s="42"/>
      <c r="B55" s="42"/>
      <c r="C55" s="42"/>
      <c r="K55" s="42"/>
      <c r="L55" s="42"/>
      <c r="M55" s="42"/>
      <c r="N55" s="42"/>
    </row>
    <row r="56" spans="1:19" x14ac:dyDescent="0.2">
      <c r="A56" s="42"/>
      <c r="B56" s="42"/>
      <c r="C56" s="42"/>
      <c r="K56" s="42"/>
      <c r="L56" s="42"/>
      <c r="N56" s="42"/>
    </row>
    <row r="57" spans="1:19" x14ac:dyDescent="0.2">
      <c r="A57" s="42"/>
      <c r="B57" s="42"/>
      <c r="K57" s="42"/>
      <c r="L57" s="42"/>
      <c r="N57" s="42"/>
    </row>
    <row r="58" spans="1:19" x14ac:dyDescent="0.2">
      <c r="A58" s="42"/>
      <c r="B58" s="42"/>
      <c r="K58" s="42"/>
      <c r="L58" s="42"/>
      <c r="M58" s="42"/>
      <c r="N58" s="42"/>
    </row>
    <row r="59" spans="1:19" x14ac:dyDescent="0.2">
      <c r="A59" s="42"/>
      <c r="B59" s="42"/>
      <c r="K59" s="42"/>
      <c r="L59" s="42"/>
      <c r="N59" s="42"/>
    </row>
    <row r="60" spans="1:19" x14ac:dyDescent="0.2">
      <c r="A60" s="42"/>
      <c r="B60" s="42"/>
      <c r="K60" s="42"/>
      <c r="L60" s="42"/>
    </row>
    <row r="61" spans="1:19" x14ac:dyDescent="0.2">
      <c r="A61" s="42"/>
      <c r="B61" s="42"/>
      <c r="K61" s="42"/>
      <c r="L61" s="42"/>
    </row>
    <row r="62" spans="1:19" ht="15.75" x14ac:dyDescent="0.25">
      <c r="A62" s="127" t="s">
        <v>77</v>
      </c>
      <c r="B62" s="207" t="s">
        <v>45</v>
      </c>
      <c r="C62" s="207"/>
      <c r="D62" s="127"/>
      <c r="E62" s="127"/>
      <c r="F62" s="127" t="s">
        <v>80</v>
      </c>
      <c r="G62" s="208" t="s">
        <v>45</v>
      </c>
      <c r="H62" s="208"/>
      <c r="I62" s="127"/>
      <c r="J62" s="127"/>
      <c r="K62" s="127" t="s">
        <v>78</v>
      </c>
      <c r="L62" s="209" t="s">
        <v>46</v>
      </c>
      <c r="M62" s="209"/>
      <c r="N62" s="127"/>
      <c r="O62" s="127"/>
      <c r="P62" s="127" t="s">
        <v>81</v>
      </c>
      <c r="Q62" s="209" t="s">
        <v>46</v>
      </c>
      <c r="R62" s="209"/>
    </row>
    <row r="63" spans="1:19" x14ac:dyDescent="0.2">
      <c r="A63" s="42"/>
      <c r="B63" s="42"/>
      <c r="K63" s="42"/>
      <c r="L63" s="42"/>
    </row>
    <row r="64" spans="1:19" x14ac:dyDescent="0.2">
      <c r="A64" s="42"/>
      <c r="B64" s="42" t="s">
        <v>224</v>
      </c>
      <c r="C64" s="42" t="s">
        <v>299</v>
      </c>
      <c r="D64">
        <v>20</v>
      </c>
      <c r="F64" s="42"/>
      <c r="G64" s="42" t="s">
        <v>183</v>
      </c>
      <c r="H64" s="42" t="s">
        <v>298</v>
      </c>
      <c r="I64">
        <v>20</v>
      </c>
      <c r="K64" s="42"/>
      <c r="L64" s="42" t="s">
        <v>256</v>
      </c>
      <c r="M64" s="42" t="s">
        <v>305</v>
      </c>
      <c r="N64">
        <v>20</v>
      </c>
      <c r="Q64" s="42" t="s">
        <v>256</v>
      </c>
      <c r="R64" s="42">
        <v>1.39</v>
      </c>
      <c r="S64">
        <v>20</v>
      </c>
    </row>
    <row r="65" spans="1:18" x14ac:dyDescent="0.2">
      <c r="A65" s="42"/>
      <c r="B65" s="42" t="s">
        <v>183</v>
      </c>
      <c r="C65" s="42" t="s">
        <v>300</v>
      </c>
      <c r="D65">
        <v>19</v>
      </c>
      <c r="F65" s="42"/>
      <c r="G65" s="42"/>
      <c r="H65" s="42"/>
      <c r="K65" s="42"/>
      <c r="L65" s="42" t="s">
        <v>183</v>
      </c>
      <c r="M65" s="42" t="s">
        <v>306</v>
      </c>
      <c r="N65">
        <v>19</v>
      </c>
      <c r="R65">
        <v>8</v>
      </c>
    </row>
    <row r="66" spans="1:18" x14ac:dyDescent="0.2">
      <c r="A66" s="42"/>
      <c r="B66" s="42"/>
      <c r="C66" s="42"/>
      <c r="F66" s="42"/>
      <c r="G66" s="42"/>
      <c r="L66" s="42"/>
      <c r="M66" s="42"/>
    </row>
    <row r="67" spans="1:18" x14ac:dyDescent="0.2">
      <c r="A67" s="42"/>
      <c r="B67" s="42"/>
      <c r="C67" s="42"/>
      <c r="L67" s="42"/>
      <c r="M67" s="42"/>
    </row>
  </sheetData>
  <sortState ref="K27:M34">
    <sortCondition descending="1" ref="M27:M34"/>
  </sortState>
  <mergeCells count="5">
    <mergeCell ref="A1:T1"/>
    <mergeCell ref="B62:C62"/>
    <mergeCell ref="G62:H62"/>
    <mergeCell ref="L62:M62"/>
    <mergeCell ref="Q62:R6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179"/>
  <sheetViews>
    <sheetView workbookViewId="0">
      <pane ySplit="5" topLeftCell="A6" activePane="bottomLeft" state="frozen"/>
      <selection pane="bottomLeft" activeCell="T1" sqref="T1"/>
    </sheetView>
  </sheetViews>
  <sheetFormatPr defaultRowHeight="12.75" x14ac:dyDescent="0.2"/>
  <cols>
    <col min="1" max="1" width="14.85546875" customWidth="1"/>
    <col min="2" max="2" width="20.28515625" customWidth="1"/>
    <col min="3" max="3" width="6" customWidth="1"/>
    <col min="4" max="5" width="6" bestFit="1" customWidth="1"/>
    <col min="6" max="6" width="11.140625" bestFit="1" customWidth="1"/>
    <col min="7" max="7" width="13.7109375" bestFit="1" customWidth="1"/>
    <col min="8" max="8" width="14.42578125" customWidth="1"/>
    <col min="9" max="9" width="5.140625" bestFit="1" customWidth="1"/>
    <col min="10" max="10" width="4.42578125" hidden="1" customWidth="1"/>
    <col min="11" max="11" width="8.7109375" style="13" bestFit="1" customWidth="1"/>
    <col min="12" max="12" width="6.140625" style="13" bestFit="1" customWidth="1"/>
    <col min="13" max="13" width="6.5703125" customWidth="1"/>
    <col min="14" max="14" width="8.85546875" style="24" bestFit="1" customWidth="1"/>
    <col min="15" max="15" width="10.28515625" style="24" customWidth="1"/>
  </cols>
  <sheetData>
    <row r="1" spans="1:15" ht="18" x14ac:dyDescent="0.25">
      <c r="A1" s="16" t="s">
        <v>37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7"/>
      <c r="M1" s="17"/>
    </row>
    <row r="2" spans="1:15" ht="18" x14ac:dyDescent="0.25">
      <c r="A2" s="18" t="s">
        <v>64</v>
      </c>
      <c r="B2" s="20" t="str">
        <f>'Boys U11'!C2</f>
        <v>Ploughley Sports, Centre Bicester</v>
      </c>
      <c r="D2" s="19"/>
      <c r="G2" s="20" t="str">
        <f>'Boys U11'!G2</f>
        <v xml:space="preserve">Date - </v>
      </c>
      <c r="H2" s="56" t="str">
        <f>'Boys U11'!H2</f>
        <v>14th October 2018</v>
      </c>
      <c r="J2" s="16"/>
      <c r="K2" s="17"/>
      <c r="L2" s="17"/>
      <c r="M2" s="17"/>
    </row>
    <row r="3" spans="1:15" ht="18" x14ac:dyDescent="0.25">
      <c r="A3" s="16" t="s">
        <v>38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7"/>
    </row>
    <row r="4" spans="1:15" ht="15.75" thickBot="1" x14ac:dyDescent="0.25">
      <c r="A4" s="19"/>
      <c r="B4" s="19"/>
      <c r="C4" s="19"/>
      <c r="D4" s="19"/>
      <c r="E4" s="19"/>
      <c r="F4" s="19"/>
      <c r="G4" s="19"/>
      <c r="H4" s="19"/>
      <c r="N4" s="72"/>
    </row>
    <row r="5" spans="1:15" ht="13.5" thickBot="1" x14ac:dyDescent="0.25">
      <c r="A5" s="55" t="s">
        <v>39</v>
      </c>
      <c r="B5" s="21" t="s">
        <v>40</v>
      </c>
      <c r="C5" s="22" t="s">
        <v>41</v>
      </c>
      <c r="D5" s="73" t="s">
        <v>42</v>
      </c>
      <c r="E5" s="74" t="s">
        <v>43</v>
      </c>
      <c r="F5" s="75" t="s">
        <v>30</v>
      </c>
      <c r="G5" s="75" t="s">
        <v>60</v>
      </c>
      <c r="H5" s="75" t="s">
        <v>13</v>
      </c>
      <c r="I5" s="23" t="s">
        <v>26</v>
      </c>
      <c r="J5" s="57" t="s">
        <v>44</v>
      </c>
      <c r="K5" s="76" t="s">
        <v>45</v>
      </c>
      <c r="L5" s="76" t="s">
        <v>46</v>
      </c>
      <c r="M5" s="23" t="s">
        <v>8</v>
      </c>
      <c r="N5" s="72"/>
    </row>
    <row r="6" spans="1:15" x14ac:dyDescent="0.2">
      <c r="A6" s="85" t="s">
        <v>186</v>
      </c>
      <c r="B6" s="81" t="str">
        <f>'Boys U11'!$C$4</f>
        <v>Abingdon</v>
      </c>
      <c r="C6" s="15" t="s">
        <v>47</v>
      </c>
      <c r="D6" s="169">
        <v>13</v>
      </c>
      <c r="E6" s="170"/>
      <c r="F6" s="170">
        <v>15</v>
      </c>
      <c r="G6" s="170"/>
      <c r="H6" s="170">
        <v>14</v>
      </c>
      <c r="I6" s="170"/>
      <c r="J6" s="170"/>
      <c r="K6" s="170"/>
      <c r="L6" s="172"/>
      <c r="M6" s="93">
        <f>SUM(D6:L6)</f>
        <v>42</v>
      </c>
      <c r="N6" s="72"/>
    </row>
    <row r="7" spans="1:15" x14ac:dyDescent="0.2">
      <c r="A7" s="91"/>
      <c r="B7" s="47" t="str">
        <f>'Boys U11'!$C$4</f>
        <v>Abingdon</v>
      </c>
      <c r="C7" s="45" t="s">
        <v>47</v>
      </c>
      <c r="D7" s="173"/>
      <c r="E7" s="175"/>
      <c r="F7" s="175"/>
      <c r="G7" s="175"/>
      <c r="H7" s="175"/>
      <c r="I7" s="175"/>
      <c r="J7" s="175"/>
      <c r="K7" s="175"/>
      <c r="L7" s="176"/>
      <c r="M7" s="83">
        <f t="shared" ref="M7:M13" si="0">SUM(D7:L7)</f>
        <v>0</v>
      </c>
      <c r="N7" s="72"/>
    </row>
    <row r="8" spans="1:15" ht="13.5" thickBot="1" x14ac:dyDescent="0.25">
      <c r="A8" s="85"/>
      <c r="B8" s="47" t="str">
        <f>'Boys U11'!$C$4</f>
        <v>Abingdon</v>
      </c>
      <c r="C8" s="15" t="s">
        <v>47</v>
      </c>
      <c r="D8" s="173"/>
      <c r="E8" s="175"/>
      <c r="F8" s="175"/>
      <c r="G8" s="175"/>
      <c r="H8" s="175"/>
      <c r="I8" s="175"/>
      <c r="J8" s="175"/>
      <c r="K8" s="175"/>
      <c r="L8" s="176"/>
      <c r="M8" s="93">
        <f t="shared" si="0"/>
        <v>0</v>
      </c>
      <c r="N8" s="72"/>
    </row>
    <row r="9" spans="1:15" x14ac:dyDescent="0.2">
      <c r="A9" s="91"/>
      <c r="B9" s="47" t="str">
        <f>'Boys U11'!$C$4</f>
        <v>Abingdon</v>
      </c>
      <c r="C9" s="45" t="s">
        <v>47</v>
      </c>
      <c r="D9" s="173"/>
      <c r="E9" s="175"/>
      <c r="F9" s="175"/>
      <c r="G9" s="175"/>
      <c r="H9" s="175"/>
      <c r="I9" s="175"/>
      <c r="J9" s="175"/>
      <c r="K9" s="175"/>
      <c r="L9" s="176"/>
      <c r="M9" s="83">
        <f t="shared" si="0"/>
        <v>0</v>
      </c>
      <c r="N9" s="192" t="s">
        <v>90</v>
      </c>
      <c r="O9" s="165">
        <f>LARGE(M$6:M$13,1)</f>
        <v>42</v>
      </c>
    </row>
    <row r="10" spans="1:15" x14ac:dyDescent="0.2">
      <c r="A10" s="85"/>
      <c r="B10" s="47" t="str">
        <f>'Boys U11'!$C$4</f>
        <v>Abingdon</v>
      </c>
      <c r="C10" s="15" t="s">
        <v>47</v>
      </c>
      <c r="D10" s="173"/>
      <c r="E10" s="175"/>
      <c r="F10" s="175"/>
      <c r="G10" s="175"/>
      <c r="H10" s="175"/>
      <c r="I10" s="175"/>
      <c r="J10" s="175"/>
      <c r="K10" s="175"/>
      <c r="L10" s="176"/>
      <c r="M10" s="93">
        <f t="shared" si="0"/>
        <v>0</v>
      </c>
      <c r="N10" s="193" t="s">
        <v>87</v>
      </c>
      <c r="O10" s="166">
        <f>LARGE(M$6:M$13,2)</f>
        <v>0</v>
      </c>
    </row>
    <row r="11" spans="1:15" x14ac:dyDescent="0.2">
      <c r="A11" s="91"/>
      <c r="B11" s="47" t="str">
        <f>'Boys U11'!$C$4</f>
        <v>Abingdon</v>
      </c>
      <c r="C11" s="45" t="s">
        <v>47</v>
      </c>
      <c r="D11" s="173"/>
      <c r="E11" s="175"/>
      <c r="F11" s="175"/>
      <c r="G11" s="175"/>
      <c r="H11" s="175"/>
      <c r="I11" s="175"/>
      <c r="J11" s="175"/>
      <c r="K11" s="175"/>
      <c r="L11" s="176"/>
      <c r="M11" s="83">
        <f t="shared" si="0"/>
        <v>0</v>
      </c>
      <c r="N11" s="193" t="s">
        <v>88</v>
      </c>
      <c r="O11" s="166">
        <f>LARGE(M$6:M$13,3)</f>
        <v>0</v>
      </c>
    </row>
    <row r="12" spans="1:15" x14ac:dyDescent="0.2">
      <c r="A12" s="85"/>
      <c r="B12" s="47" t="str">
        <f>'Boys U11'!$C$4</f>
        <v>Abingdon</v>
      </c>
      <c r="C12" s="15" t="s">
        <v>47</v>
      </c>
      <c r="D12" s="173"/>
      <c r="E12" s="175"/>
      <c r="F12" s="175"/>
      <c r="G12" s="175"/>
      <c r="H12" s="175"/>
      <c r="I12" s="175"/>
      <c r="J12" s="175"/>
      <c r="K12" s="175"/>
      <c r="L12" s="176"/>
      <c r="M12" s="93">
        <f t="shared" si="0"/>
        <v>0</v>
      </c>
      <c r="N12" s="193" t="s">
        <v>89</v>
      </c>
      <c r="O12" s="166">
        <f>LARGE(M$6:M$13,4)</f>
        <v>0</v>
      </c>
    </row>
    <row r="13" spans="1:15" ht="13.5" thickBot="1" x14ac:dyDescent="0.25">
      <c r="A13" s="91"/>
      <c r="B13" s="49" t="str">
        <f>'Boys U11'!$C$4</f>
        <v>Abingdon</v>
      </c>
      <c r="C13" s="45" t="s">
        <v>47</v>
      </c>
      <c r="D13" s="189"/>
      <c r="E13" s="190"/>
      <c r="F13" s="190"/>
      <c r="G13" s="190"/>
      <c r="H13" s="190"/>
      <c r="I13" s="190"/>
      <c r="J13" s="190"/>
      <c r="K13" s="190"/>
      <c r="L13" s="191"/>
      <c r="M13" s="83">
        <f t="shared" si="0"/>
        <v>0</v>
      </c>
      <c r="N13" s="193" t="s">
        <v>45</v>
      </c>
      <c r="O13" s="166">
        <f>M14</f>
        <v>0</v>
      </c>
    </row>
    <row r="14" spans="1:15" ht="13.5" thickBot="1" x14ac:dyDescent="0.25">
      <c r="A14" s="80" t="s">
        <v>45</v>
      </c>
      <c r="B14" s="84" t="str">
        <f>'Boys U11'!$C$4</f>
        <v>Abingdon</v>
      </c>
      <c r="C14" s="82" t="s">
        <v>47</v>
      </c>
      <c r="D14" s="138"/>
      <c r="E14" s="139"/>
      <c r="F14" s="138"/>
      <c r="G14" s="139"/>
      <c r="H14" s="138"/>
      <c r="I14" s="140"/>
      <c r="J14" s="117"/>
      <c r="K14" s="115"/>
      <c r="L14" s="145"/>
      <c r="M14" s="51">
        <f>SUM(D14:L14)</f>
        <v>0</v>
      </c>
      <c r="N14" s="108" t="s">
        <v>46</v>
      </c>
      <c r="O14" s="166">
        <f>M15</f>
        <v>0</v>
      </c>
    </row>
    <row r="15" spans="1:15" ht="13.5" thickBot="1" x14ac:dyDescent="0.25">
      <c r="A15" s="44" t="s">
        <v>46</v>
      </c>
      <c r="B15" s="84" t="str">
        <f>'Boys U11'!$C$4</f>
        <v>Abingdon</v>
      </c>
      <c r="C15" s="46" t="s">
        <v>47</v>
      </c>
      <c r="D15" s="141"/>
      <c r="E15" s="142"/>
      <c r="F15" s="141"/>
      <c r="G15" s="142"/>
      <c r="H15" s="141"/>
      <c r="I15" s="143"/>
      <c r="J15" s="119"/>
      <c r="K15" s="144"/>
      <c r="L15" s="77"/>
      <c r="M15" s="52">
        <f>SUM(D15:L15)</f>
        <v>0</v>
      </c>
      <c r="N15" s="124" t="s">
        <v>50</v>
      </c>
      <c r="O15" s="167">
        <f>SUM(O9:O14)</f>
        <v>42</v>
      </c>
    </row>
    <row r="16" spans="1:15" x14ac:dyDescent="0.2">
      <c r="A16" s="99" t="s">
        <v>228</v>
      </c>
      <c r="B16" s="81" t="str">
        <f>'Boys U11'!$D$4</f>
        <v>Banbury</v>
      </c>
      <c r="C16" s="94" t="s">
        <v>47</v>
      </c>
      <c r="D16" s="178">
        <v>12</v>
      </c>
      <c r="E16" s="179"/>
      <c r="F16" s="179">
        <v>15</v>
      </c>
      <c r="G16" s="179"/>
      <c r="H16" s="179"/>
      <c r="I16" s="180">
        <v>19</v>
      </c>
      <c r="J16" s="180"/>
      <c r="K16" s="180"/>
      <c r="L16" s="181"/>
      <c r="M16" s="93">
        <f t="shared" ref="M16:M23" si="1">SUM(D16:L16)</f>
        <v>46</v>
      </c>
      <c r="N16" s="39"/>
      <c r="O16" s="39"/>
    </row>
    <row r="17" spans="1:15" x14ac:dyDescent="0.2">
      <c r="A17" s="43" t="s">
        <v>227</v>
      </c>
      <c r="B17" s="47" t="str">
        <f>'Boys U11'!$D$4</f>
        <v>Banbury</v>
      </c>
      <c r="C17" s="45" t="s">
        <v>47</v>
      </c>
      <c r="D17" s="182">
        <v>20</v>
      </c>
      <c r="E17" s="183"/>
      <c r="F17" s="183"/>
      <c r="G17" s="183">
        <v>17</v>
      </c>
      <c r="H17" s="183"/>
      <c r="I17" s="184"/>
      <c r="J17" s="184"/>
      <c r="K17" s="184"/>
      <c r="L17" s="185"/>
      <c r="M17" s="83">
        <f t="shared" si="1"/>
        <v>37</v>
      </c>
      <c r="N17" s="39"/>
      <c r="O17" s="39"/>
    </row>
    <row r="18" spans="1:15" ht="13.5" thickBot="1" x14ac:dyDescent="0.25">
      <c r="A18" s="92"/>
      <c r="B18" s="47" t="str">
        <f>'Boys U11'!$D$4</f>
        <v>Banbury</v>
      </c>
      <c r="C18" s="15" t="s">
        <v>47</v>
      </c>
      <c r="D18" s="182"/>
      <c r="E18" s="183"/>
      <c r="F18" s="183"/>
      <c r="G18" s="183"/>
      <c r="H18" s="183"/>
      <c r="I18" s="184"/>
      <c r="J18" s="184"/>
      <c r="K18" s="184"/>
      <c r="L18" s="185"/>
      <c r="M18" s="93">
        <f t="shared" si="1"/>
        <v>0</v>
      </c>
      <c r="N18" s="39"/>
      <c r="O18" s="39"/>
    </row>
    <row r="19" spans="1:15" x14ac:dyDescent="0.2">
      <c r="A19" s="95"/>
      <c r="B19" s="47" t="str">
        <f>'Boys U11'!$D$4</f>
        <v>Banbury</v>
      </c>
      <c r="C19" s="45" t="s">
        <v>47</v>
      </c>
      <c r="D19" s="182"/>
      <c r="E19" s="183"/>
      <c r="F19" s="183"/>
      <c r="G19" s="183"/>
      <c r="H19" s="183"/>
      <c r="I19" s="184"/>
      <c r="J19" s="184"/>
      <c r="K19" s="184"/>
      <c r="L19" s="185"/>
      <c r="M19" s="83">
        <f t="shared" si="1"/>
        <v>0</v>
      </c>
      <c r="N19" s="164" t="s">
        <v>90</v>
      </c>
      <c r="O19" s="165">
        <f>LARGE(M$16:M$23,1)</f>
        <v>46</v>
      </c>
    </row>
    <row r="20" spans="1:15" x14ac:dyDescent="0.2">
      <c r="A20" s="92"/>
      <c r="B20" s="47" t="str">
        <f>'Boys U11'!$D$4</f>
        <v>Banbury</v>
      </c>
      <c r="C20" s="15" t="s">
        <v>47</v>
      </c>
      <c r="D20" s="182"/>
      <c r="E20" s="183"/>
      <c r="F20" s="183"/>
      <c r="G20" s="183"/>
      <c r="H20" s="183"/>
      <c r="I20" s="184"/>
      <c r="J20" s="184"/>
      <c r="K20" s="184"/>
      <c r="L20" s="185"/>
      <c r="M20" s="93">
        <f t="shared" si="1"/>
        <v>0</v>
      </c>
      <c r="N20" s="108" t="s">
        <v>87</v>
      </c>
      <c r="O20" s="166">
        <f>LARGE(M$16:M$23,2)</f>
        <v>37</v>
      </c>
    </row>
    <row r="21" spans="1:15" x14ac:dyDescent="0.2">
      <c r="A21" s="95"/>
      <c r="B21" s="47" t="str">
        <f>'Boys U11'!$D$4</f>
        <v>Banbury</v>
      </c>
      <c r="C21" s="45" t="s">
        <v>47</v>
      </c>
      <c r="D21" s="182"/>
      <c r="E21" s="183"/>
      <c r="F21" s="183"/>
      <c r="G21" s="183"/>
      <c r="H21" s="183"/>
      <c r="I21" s="184"/>
      <c r="J21" s="184"/>
      <c r="K21" s="184"/>
      <c r="L21" s="185"/>
      <c r="M21" s="83">
        <f t="shared" si="1"/>
        <v>0</v>
      </c>
      <c r="N21" s="108" t="s">
        <v>88</v>
      </c>
      <c r="O21" s="166">
        <f>LARGE(M$16:M$23,3)</f>
        <v>0</v>
      </c>
    </row>
    <row r="22" spans="1:15" x14ac:dyDescent="0.2">
      <c r="A22" s="92"/>
      <c r="B22" s="47" t="str">
        <f>'Boys U11'!$D$4</f>
        <v>Banbury</v>
      </c>
      <c r="C22" s="15" t="s">
        <v>47</v>
      </c>
      <c r="D22" s="182"/>
      <c r="E22" s="183"/>
      <c r="F22" s="183"/>
      <c r="G22" s="183"/>
      <c r="H22" s="183"/>
      <c r="I22" s="184"/>
      <c r="J22" s="184"/>
      <c r="K22" s="184"/>
      <c r="L22" s="185"/>
      <c r="M22" s="93">
        <f t="shared" si="1"/>
        <v>0</v>
      </c>
      <c r="N22" s="108" t="s">
        <v>89</v>
      </c>
      <c r="O22" s="166">
        <f>LARGE(M$16:M$23,4)</f>
        <v>0</v>
      </c>
    </row>
    <row r="23" spans="1:15" ht="13.5" thickBot="1" x14ac:dyDescent="0.25">
      <c r="A23" s="95"/>
      <c r="B23" s="49" t="str">
        <f>'Boys U11'!$D$4</f>
        <v>Banbury</v>
      </c>
      <c r="C23" s="45" t="s">
        <v>47</v>
      </c>
      <c r="D23" s="186"/>
      <c r="E23" s="187"/>
      <c r="F23" s="187"/>
      <c r="G23" s="187"/>
      <c r="H23" s="187"/>
      <c r="I23" s="188"/>
      <c r="J23" s="188"/>
      <c r="K23" s="188"/>
      <c r="L23" s="137"/>
      <c r="M23" s="83">
        <f t="shared" si="1"/>
        <v>0</v>
      </c>
      <c r="N23" s="108" t="s">
        <v>45</v>
      </c>
      <c r="O23" s="166">
        <f>M24</f>
        <v>0</v>
      </c>
    </row>
    <row r="24" spans="1:15" ht="13.5" thickBot="1" x14ac:dyDescent="0.25">
      <c r="A24" s="80" t="s">
        <v>45</v>
      </c>
      <c r="B24" s="84" t="str">
        <f>'Boys U11'!$D$4</f>
        <v>Banbury</v>
      </c>
      <c r="C24" s="82" t="s">
        <v>47</v>
      </c>
      <c r="D24" s="146"/>
      <c r="E24" s="147"/>
      <c r="F24" s="146"/>
      <c r="G24" s="147"/>
      <c r="H24" s="146"/>
      <c r="I24" s="140"/>
      <c r="J24" s="117"/>
      <c r="K24" s="115"/>
      <c r="L24" s="145"/>
      <c r="M24" s="51">
        <f t="shared" ref="M24:M75" si="2">SUM(D24:L24)</f>
        <v>0</v>
      </c>
      <c r="N24" s="108" t="s">
        <v>46</v>
      </c>
      <c r="O24" s="166">
        <f>M25</f>
        <v>0</v>
      </c>
    </row>
    <row r="25" spans="1:15" ht="13.5" thickBot="1" x14ac:dyDescent="0.25">
      <c r="A25" s="44" t="s">
        <v>46</v>
      </c>
      <c r="B25" s="84" t="str">
        <f>'Boys U11'!$D$4</f>
        <v>Banbury</v>
      </c>
      <c r="C25" s="79" t="s">
        <v>47</v>
      </c>
      <c r="D25" s="141"/>
      <c r="E25" s="142"/>
      <c r="F25" s="141"/>
      <c r="G25" s="142"/>
      <c r="H25" s="141"/>
      <c r="I25" s="143"/>
      <c r="J25" s="119"/>
      <c r="K25" s="144"/>
      <c r="L25" s="77"/>
      <c r="M25" s="52">
        <f t="shared" si="2"/>
        <v>0</v>
      </c>
      <c r="N25" s="124" t="s">
        <v>50</v>
      </c>
      <c r="O25" s="167">
        <f>SUM(O19:O24)</f>
        <v>83</v>
      </c>
    </row>
    <row r="26" spans="1:15" x14ac:dyDescent="0.2">
      <c r="A26" s="99" t="s">
        <v>262</v>
      </c>
      <c r="B26" s="81" t="str">
        <f>'Boys U11'!$E$4</f>
        <v>Bicester</v>
      </c>
      <c r="C26" s="94" t="s">
        <v>47</v>
      </c>
      <c r="D26" s="178">
        <v>17</v>
      </c>
      <c r="E26" s="179"/>
      <c r="F26" s="179">
        <v>20</v>
      </c>
      <c r="G26" s="179"/>
      <c r="H26" s="179"/>
      <c r="I26" s="180">
        <v>20</v>
      </c>
      <c r="J26" s="180"/>
      <c r="K26" s="180"/>
      <c r="L26" s="181"/>
      <c r="M26" s="93">
        <f t="shared" si="2"/>
        <v>57</v>
      </c>
      <c r="N26" s="39"/>
      <c r="O26" s="39"/>
    </row>
    <row r="27" spans="1:15" x14ac:dyDescent="0.2">
      <c r="A27" s="43" t="s">
        <v>264</v>
      </c>
      <c r="B27" s="47" t="str">
        <f>'Boys U11'!$E$4</f>
        <v>Bicester</v>
      </c>
      <c r="C27" s="45" t="s">
        <v>47</v>
      </c>
      <c r="D27" s="182"/>
      <c r="E27" s="183">
        <v>19</v>
      </c>
      <c r="F27" s="183"/>
      <c r="G27" s="183">
        <v>19</v>
      </c>
      <c r="H27" s="183">
        <v>19</v>
      </c>
      <c r="I27" s="184"/>
      <c r="J27" s="184"/>
      <c r="K27" s="184"/>
      <c r="L27" s="185"/>
      <c r="M27" s="83">
        <f t="shared" si="2"/>
        <v>57</v>
      </c>
      <c r="N27" s="39"/>
      <c r="O27" s="39"/>
    </row>
    <row r="28" spans="1:15" ht="13.5" thickBot="1" x14ac:dyDescent="0.25">
      <c r="A28" s="43" t="s">
        <v>265</v>
      </c>
      <c r="B28" s="47" t="str">
        <f>'Boys U11'!$E$4</f>
        <v>Bicester</v>
      </c>
      <c r="C28" s="45" t="s">
        <v>47</v>
      </c>
      <c r="D28" s="182"/>
      <c r="E28" s="183">
        <v>19</v>
      </c>
      <c r="F28" s="183">
        <v>17</v>
      </c>
      <c r="G28" s="183"/>
      <c r="H28" s="183"/>
      <c r="I28" s="184">
        <v>18</v>
      </c>
      <c r="J28" s="184"/>
      <c r="K28" s="184"/>
      <c r="L28" s="185"/>
      <c r="M28" s="83">
        <f t="shared" si="2"/>
        <v>54</v>
      </c>
      <c r="N28" s="39"/>
      <c r="O28" s="39"/>
    </row>
    <row r="29" spans="1:15" x14ac:dyDescent="0.2">
      <c r="A29" s="99" t="s">
        <v>263</v>
      </c>
      <c r="B29" s="47" t="str">
        <f>'Boys U11'!$E$4</f>
        <v>Bicester</v>
      </c>
      <c r="C29" s="15" t="s">
        <v>47</v>
      </c>
      <c r="D29" s="182">
        <v>14</v>
      </c>
      <c r="E29" s="183"/>
      <c r="F29" s="183">
        <v>18</v>
      </c>
      <c r="G29" s="183"/>
      <c r="H29" s="183">
        <v>18</v>
      </c>
      <c r="I29" s="184"/>
      <c r="J29" s="184"/>
      <c r="K29" s="184"/>
      <c r="L29" s="185"/>
      <c r="M29" s="93">
        <f t="shared" si="2"/>
        <v>50</v>
      </c>
      <c r="N29" s="164" t="s">
        <v>90</v>
      </c>
      <c r="O29" s="165">
        <f>LARGE(M$26:M$33,1)</f>
        <v>57</v>
      </c>
    </row>
    <row r="30" spans="1:15" x14ac:dyDescent="0.2">
      <c r="A30" s="43" t="s">
        <v>270</v>
      </c>
      <c r="B30" s="47" t="str">
        <f>'Boys U11'!$E$4</f>
        <v>Bicester</v>
      </c>
      <c r="C30" s="45" t="s">
        <v>47</v>
      </c>
      <c r="D30" s="182">
        <v>16</v>
      </c>
      <c r="E30" s="183"/>
      <c r="F30" s="183">
        <v>17</v>
      </c>
      <c r="G30" s="183"/>
      <c r="H30" s="183">
        <v>18</v>
      </c>
      <c r="I30" s="184"/>
      <c r="J30" s="184"/>
      <c r="K30" s="184"/>
      <c r="L30" s="185"/>
      <c r="M30" s="83">
        <f t="shared" si="2"/>
        <v>51</v>
      </c>
      <c r="N30" s="108" t="s">
        <v>87</v>
      </c>
      <c r="O30" s="166">
        <f>LARGE(M$26:M$33,2)</f>
        <v>57</v>
      </c>
    </row>
    <row r="31" spans="1:15" x14ac:dyDescent="0.2">
      <c r="A31" s="92"/>
      <c r="B31" s="47" t="str">
        <f>'Boys U11'!$E$4</f>
        <v>Bicester</v>
      </c>
      <c r="C31" s="15" t="s">
        <v>47</v>
      </c>
      <c r="D31" s="182"/>
      <c r="E31" s="183"/>
      <c r="F31" s="183"/>
      <c r="G31" s="183"/>
      <c r="H31" s="183"/>
      <c r="I31" s="184"/>
      <c r="J31" s="184"/>
      <c r="K31" s="184"/>
      <c r="L31" s="185"/>
      <c r="M31" s="93">
        <f t="shared" si="2"/>
        <v>0</v>
      </c>
      <c r="N31" s="108" t="s">
        <v>88</v>
      </c>
      <c r="O31" s="166">
        <f>LARGE(M$26:M$33,3)</f>
        <v>54</v>
      </c>
    </row>
    <row r="32" spans="1:15" x14ac:dyDescent="0.2">
      <c r="A32" s="95"/>
      <c r="B32" s="47" t="str">
        <f>'Boys U11'!$E$4</f>
        <v>Bicester</v>
      </c>
      <c r="C32" s="45" t="s">
        <v>47</v>
      </c>
      <c r="D32" s="182"/>
      <c r="E32" s="183"/>
      <c r="F32" s="183"/>
      <c r="G32" s="183"/>
      <c r="H32" s="183"/>
      <c r="I32" s="184"/>
      <c r="J32" s="184"/>
      <c r="K32" s="184"/>
      <c r="L32" s="185"/>
      <c r="M32" s="83">
        <f t="shared" si="2"/>
        <v>0</v>
      </c>
      <c r="N32" s="108" t="s">
        <v>89</v>
      </c>
      <c r="O32" s="166">
        <f>LARGE(M$26:M$33,4)</f>
        <v>51</v>
      </c>
    </row>
    <row r="33" spans="1:15" ht="13.5" thickBot="1" x14ac:dyDescent="0.25">
      <c r="A33" s="96"/>
      <c r="B33" s="49" t="str">
        <f>'Boys U11'!$E$4</f>
        <v>Bicester</v>
      </c>
      <c r="C33" s="50" t="s">
        <v>47</v>
      </c>
      <c r="D33" s="182"/>
      <c r="E33" s="183"/>
      <c r="F33" s="183"/>
      <c r="G33" s="183"/>
      <c r="H33" s="183"/>
      <c r="I33" s="184"/>
      <c r="J33" s="184"/>
      <c r="K33" s="184"/>
      <c r="L33" s="185"/>
      <c r="M33" s="83">
        <f t="shared" si="2"/>
        <v>0</v>
      </c>
      <c r="N33" s="108" t="s">
        <v>45</v>
      </c>
      <c r="O33" s="166">
        <f>M34</f>
        <v>0</v>
      </c>
    </row>
    <row r="34" spans="1:15" ht="13.5" thickBot="1" x14ac:dyDescent="0.25">
      <c r="A34" s="109" t="s">
        <v>45</v>
      </c>
      <c r="B34" s="84" t="str">
        <f>'Boys U11'!$E$4</f>
        <v>Bicester</v>
      </c>
      <c r="C34" s="104" t="s">
        <v>47</v>
      </c>
      <c r="D34" s="148"/>
      <c r="E34" s="149"/>
      <c r="F34" s="150"/>
      <c r="G34" s="149"/>
      <c r="H34" s="150"/>
      <c r="I34" s="151"/>
      <c r="J34" s="120"/>
      <c r="K34" s="121"/>
      <c r="L34" s="154"/>
      <c r="M34" s="107">
        <f t="shared" si="2"/>
        <v>0</v>
      </c>
      <c r="N34" s="108" t="s">
        <v>46</v>
      </c>
      <c r="O34" s="166">
        <f>M35</f>
        <v>20</v>
      </c>
    </row>
    <row r="35" spans="1:15" ht="13.5" thickBot="1" x14ac:dyDescent="0.25">
      <c r="A35" s="122" t="s">
        <v>46</v>
      </c>
      <c r="B35" s="84" t="str">
        <f>'Boys U11'!$E$4</f>
        <v>Bicester</v>
      </c>
      <c r="C35" s="104" t="s">
        <v>47</v>
      </c>
      <c r="D35" s="152"/>
      <c r="E35" s="142"/>
      <c r="F35" s="141"/>
      <c r="G35" s="142"/>
      <c r="H35" s="141"/>
      <c r="I35" s="153"/>
      <c r="J35" s="119"/>
      <c r="K35" s="144"/>
      <c r="L35" s="123">
        <v>20</v>
      </c>
      <c r="M35" s="52">
        <f t="shared" si="2"/>
        <v>20</v>
      </c>
      <c r="N35" s="124" t="s">
        <v>50</v>
      </c>
      <c r="O35" s="167">
        <f>SUM(O29:O34)</f>
        <v>239</v>
      </c>
    </row>
    <row r="36" spans="1:15" ht="13.5" thickBot="1" x14ac:dyDescent="0.25">
      <c r="A36" s="113"/>
      <c r="B36" s="81" t="str">
        <f>'Boys U11'!$F$4</f>
        <v>Oxford</v>
      </c>
      <c r="C36" s="162" t="s">
        <v>47</v>
      </c>
      <c r="D36" s="178"/>
      <c r="E36" s="179"/>
      <c r="F36" s="179"/>
      <c r="G36" s="179"/>
      <c r="H36" s="179"/>
      <c r="I36" s="180"/>
      <c r="J36" s="180"/>
      <c r="K36" s="180"/>
      <c r="L36" s="181"/>
      <c r="M36" s="93">
        <f>SUM(D36:L36)</f>
        <v>0</v>
      </c>
      <c r="N36" s="39"/>
      <c r="O36" s="39"/>
    </row>
    <row r="37" spans="1:15" ht="13.5" thickBot="1" x14ac:dyDescent="0.25">
      <c r="A37" s="112"/>
      <c r="B37" s="47" t="str">
        <f>'Boys U11'!$F$4</f>
        <v>Oxford</v>
      </c>
      <c r="C37" s="162" t="s">
        <v>47</v>
      </c>
      <c r="D37" s="182"/>
      <c r="E37" s="183"/>
      <c r="F37" s="183"/>
      <c r="G37" s="183"/>
      <c r="H37" s="183"/>
      <c r="I37" s="184"/>
      <c r="J37" s="184"/>
      <c r="K37" s="184"/>
      <c r="L37" s="185"/>
      <c r="M37" s="83">
        <f t="shared" ref="M37:M45" si="3">SUM(D37:L37)</f>
        <v>0</v>
      </c>
      <c r="N37" s="39"/>
      <c r="O37" s="39"/>
    </row>
    <row r="38" spans="1:15" ht="13.5" thickBot="1" x14ac:dyDescent="0.25">
      <c r="A38" s="113"/>
      <c r="B38" s="47" t="str">
        <f>'Boys U11'!$F$4</f>
        <v>Oxford</v>
      </c>
      <c r="C38" s="162" t="s">
        <v>47</v>
      </c>
      <c r="D38" s="182"/>
      <c r="E38" s="183"/>
      <c r="F38" s="183"/>
      <c r="G38" s="183"/>
      <c r="H38" s="183"/>
      <c r="I38" s="184"/>
      <c r="J38" s="184"/>
      <c r="K38" s="184"/>
      <c r="L38" s="185"/>
      <c r="M38" s="93">
        <f t="shared" si="3"/>
        <v>0</v>
      </c>
      <c r="N38" s="39"/>
      <c r="O38" s="39"/>
    </row>
    <row r="39" spans="1:15" ht="13.5" thickBot="1" x14ac:dyDescent="0.25">
      <c r="A39" s="110"/>
      <c r="B39" s="47" t="str">
        <f>'Boys U11'!$F$4</f>
        <v>Oxford</v>
      </c>
      <c r="C39" s="162" t="s">
        <v>47</v>
      </c>
      <c r="D39" s="182"/>
      <c r="E39" s="183"/>
      <c r="F39" s="183"/>
      <c r="G39" s="183"/>
      <c r="H39" s="183"/>
      <c r="I39" s="184"/>
      <c r="J39" s="184"/>
      <c r="K39" s="184"/>
      <c r="L39" s="185"/>
      <c r="M39" s="83">
        <f t="shared" si="3"/>
        <v>0</v>
      </c>
      <c r="N39" s="164" t="s">
        <v>90</v>
      </c>
      <c r="O39" s="165">
        <f>LARGE(M$36:M$43,1)</f>
        <v>0</v>
      </c>
    </row>
    <row r="40" spans="1:15" ht="13.5" thickBot="1" x14ac:dyDescent="0.25">
      <c r="A40" s="105"/>
      <c r="B40" s="47" t="str">
        <f>'Boys U11'!$F$4</f>
        <v>Oxford</v>
      </c>
      <c r="C40" s="162" t="s">
        <v>47</v>
      </c>
      <c r="D40" s="182"/>
      <c r="E40" s="183"/>
      <c r="F40" s="183"/>
      <c r="G40" s="183"/>
      <c r="H40" s="183"/>
      <c r="I40" s="184"/>
      <c r="J40" s="184"/>
      <c r="K40" s="184"/>
      <c r="L40" s="185"/>
      <c r="M40" s="93">
        <f t="shared" si="3"/>
        <v>0</v>
      </c>
      <c r="N40" s="108" t="s">
        <v>87</v>
      </c>
      <c r="O40" s="166">
        <f>LARGE(M$36:M$43,2)</f>
        <v>0</v>
      </c>
    </row>
    <row r="41" spans="1:15" ht="13.5" thickBot="1" x14ac:dyDescent="0.25">
      <c r="A41" s="110"/>
      <c r="B41" s="47" t="str">
        <f>'Boys U11'!$F$4</f>
        <v>Oxford</v>
      </c>
      <c r="C41" s="162" t="s">
        <v>47</v>
      </c>
      <c r="D41" s="182"/>
      <c r="E41" s="183"/>
      <c r="F41" s="183"/>
      <c r="G41" s="183"/>
      <c r="H41" s="183"/>
      <c r="I41" s="184"/>
      <c r="J41" s="184"/>
      <c r="K41" s="184"/>
      <c r="L41" s="185"/>
      <c r="M41" s="83">
        <f t="shared" si="3"/>
        <v>0</v>
      </c>
      <c r="N41" s="108" t="s">
        <v>88</v>
      </c>
      <c r="O41" s="166">
        <f>LARGE(M$36:M$43,3)</f>
        <v>0</v>
      </c>
    </row>
    <row r="42" spans="1:15" ht="13.5" thickBot="1" x14ac:dyDescent="0.25">
      <c r="A42" s="105"/>
      <c r="B42" s="47" t="str">
        <f>'Boys U11'!$F$4</f>
        <v>Oxford</v>
      </c>
      <c r="C42" s="162" t="s">
        <v>47</v>
      </c>
      <c r="D42" s="182"/>
      <c r="E42" s="183"/>
      <c r="F42" s="183"/>
      <c r="G42" s="183"/>
      <c r="H42" s="183"/>
      <c r="I42" s="184"/>
      <c r="J42" s="184"/>
      <c r="K42" s="184"/>
      <c r="L42" s="185"/>
      <c r="M42" s="93">
        <f t="shared" si="3"/>
        <v>0</v>
      </c>
      <c r="N42" s="108" t="s">
        <v>89</v>
      </c>
      <c r="O42" s="166">
        <f>LARGE(M$36:M$43,4)</f>
        <v>0</v>
      </c>
    </row>
    <row r="43" spans="1:15" ht="13.5" thickBot="1" x14ac:dyDescent="0.25">
      <c r="A43" s="110"/>
      <c r="B43" s="49" t="str">
        <f>'Boys U11'!$F$4</f>
        <v>Oxford</v>
      </c>
      <c r="C43" s="162" t="s">
        <v>47</v>
      </c>
      <c r="D43" s="182"/>
      <c r="E43" s="183"/>
      <c r="F43" s="183"/>
      <c r="G43" s="183"/>
      <c r="H43" s="183"/>
      <c r="I43" s="184"/>
      <c r="J43" s="184"/>
      <c r="K43" s="184"/>
      <c r="L43" s="185"/>
      <c r="M43" s="83">
        <f t="shared" si="3"/>
        <v>0</v>
      </c>
      <c r="N43" s="108" t="s">
        <v>45</v>
      </c>
      <c r="O43" s="166">
        <f>M44</f>
        <v>0</v>
      </c>
    </row>
    <row r="44" spans="1:15" ht="13.5" thickBot="1" x14ac:dyDescent="0.25">
      <c r="A44" s="106" t="s">
        <v>45</v>
      </c>
      <c r="B44" s="162" t="str">
        <f>'Boys U11'!$F$4</f>
        <v>Oxford</v>
      </c>
      <c r="C44" s="162" t="s">
        <v>47</v>
      </c>
      <c r="D44" s="148"/>
      <c r="E44" s="149"/>
      <c r="F44" s="150"/>
      <c r="G44" s="149"/>
      <c r="H44" s="150"/>
      <c r="I44" s="151"/>
      <c r="J44" s="120"/>
      <c r="K44" s="121"/>
      <c r="L44" s="161"/>
      <c r="M44" s="93">
        <f t="shared" si="3"/>
        <v>0</v>
      </c>
      <c r="N44" s="108" t="s">
        <v>46</v>
      </c>
      <c r="O44" s="166">
        <f>M45</f>
        <v>0</v>
      </c>
    </row>
    <row r="45" spans="1:15" ht="13.5" thickBot="1" x14ac:dyDescent="0.25">
      <c r="A45" s="125" t="s">
        <v>46</v>
      </c>
      <c r="B45" s="162" t="str">
        <f>'Boys U11'!$F$4</f>
        <v>Oxford</v>
      </c>
      <c r="C45" s="162" t="s">
        <v>47</v>
      </c>
      <c r="D45" s="156"/>
      <c r="E45" s="157"/>
      <c r="F45" s="158"/>
      <c r="G45" s="157"/>
      <c r="H45" s="158"/>
      <c r="I45" s="159"/>
      <c r="J45" s="118"/>
      <c r="K45" s="160"/>
      <c r="L45" s="126"/>
      <c r="M45" s="86">
        <f t="shared" si="3"/>
        <v>0</v>
      </c>
      <c r="N45" s="124" t="s">
        <v>50</v>
      </c>
      <c r="O45" s="167">
        <f>SUM(O39:O44)</f>
        <v>0</v>
      </c>
    </row>
    <row r="46" spans="1:15" x14ac:dyDescent="0.2">
      <c r="A46" s="99"/>
      <c r="B46" s="81" t="str">
        <f>'Boys U11'!$G$4</f>
        <v>Radley</v>
      </c>
      <c r="C46" s="15" t="s">
        <v>47</v>
      </c>
      <c r="D46" s="178"/>
      <c r="E46" s="179"/>
      <c r="F46" s="179"/>
      <c r="G46" s="179"/>
      <c r="H46" s="179"/>
      <c r="I46" s="180"/>
      <c r="J46" s="180"/>
      <c r="K46" s="180"/>
      <c r="L46" s="181"/>
      <c r="M46" s="93">
        <f t="shared" si="2"/>
        <v>0</v>
      </c>
      <c r="N46" s="39"/>
    </row>
    <row r="47" spans="1:15" x14ac:dyDescent="0.2">
      <c r="A47" s="43"/>
      <c r="B47" s="47" t="str">
        <f>'Boys U11'!$G$4</f>
        <v>Radley</v>
      </c>
      <c r="C47" s="45" t="s">
        <v>47</v>
      </c>
      <c r="D47" s="182"/>
      <c r="E47" s="183"/>
      <c r="F47" s="183"/>
      <c r="G47" s="183"/>
      <c r="H47" s="183"/>
      <c r="I47" s="184"/>
      <c r="J47" s="184"/>
      <c r="K47" s="184"/>
      <c r="L47" s="185"/>
      <c r="M47" s="83">
        <f t="shared" si="2"/>
        <v>0</v>
      </c>
      <c r="N47" s="39"/>
    </row>
    <row r="48" spans="1:15" ht="13.5" thickBot="1" x14ac:dyDescent="0.25">
      <c r="A48" s="99"/>
      <c r="B48" s="47" t="str">
        <f>'Boys U11'!$G$4</f>
        <v>Radley</v>
      </c>
      <c r="C48" s="15" t="s">
        <v>47</v>
      </c>
      <c r="D48" s="182"/>
      <c r="E48" s="183"/>
      <c r="F48" s="183"/>
      <c r="G48" s="183"/>
      <c r="H48" s="183"/>
      <c r="I48" s="184"/>
      <c r="J48" s="184"/>
      <c r="K48" s="184"/>
      <c r="L48" s="185"/>
      <c r="M48" s="93">
        <f t="shared" si="2"/>
        <v>0</v>
      </c>
      <c r="N48" s="39"/>
      <c r="O48" s="39"/>
    </row>
    <row r="49" spans="1:15" x14ac:dyDescent="0.2">
      <c r="A49" s="43"/>
      <c r="B49" s="47" t="str">
        <f>'Boys U11'!$G$4</f>
        <v>Radley</v>
      </c>
      <c r="C49" s="45" t="s">
        <v>47</v>
      </c>
      <c r="D49" s="182"/>
      <c r="E49" s="183"/>
      <c r="F49" s="183"/>
      <c r="G49" s="183"/>
      <c r="H49" s="183"/>
      <c r="I49" s="184"/>
      <c r="J49" s="184"/>
      <c r="K49" s="184"/>
      <c r="L49" s="185"/>
      <c r="M49" s="83">
        <f t="shared" si="2"/>
        <v>0</v>
      </c>
      <c r="N49" s="164" t="s">
        <v>90</v>
      </c>
      <c r="O49" s="165">
        <f>LARGE(M$46:M$53,1)</f>
        <v>0</v>
      </c>
    </row>
    <row r="50" spans="1:15" x14ac:dyDescent="0.2">
      <c r="A50" s="92"/>
      <c r="B50" s="47" t="str">
        <f>'Boys U11'!$G$4</f>
        <v>Radley</v>
      </c>
      <c r="C50" s="15" t="s">
        <v>47</v>
      </c>
      <c r="D50" s="182"/>
      <c r="E50" s="183"/>
      <c r="F50" s="183"/>
      <c r="G50" s="183"/>
      <c r="H50" s="183"/>
      <c r="I50" s="184"/>
      <c r="J50" s="184"/>
      <c r="K50" s="184"/>
      <c r="L50" s="185"/>
      <c r="M50" s="93">
        <f t="shared" si="2"/>
        <v>0</v>
      </c>
      <c r="N50" s="108" t="s">
        <v>87</v>
      </c>
      <c r="O50" s="166">
        <f>LARGE(M$46:M$53,2)</f>
        <v>0</v>
      </c>
    </row>
    <row r="51" spans="1:15" x14ac:dyDescent="0.2">
      <c r="A51" s="95"/>
      <c r="B51" s="47" t="str">
        <f>'Boys U11'!$G$4</f>
        <v>Radley</v>
      </c>
      <c r="C51" s="45" t="s">
        <v>47</v>
      </c>
      <c r="D51" s="182"/>
      <c r="E51" s="183"/>
      <c r="F51" s="183"/>
      <c r="G51" s="183"/>
      <c r="H51" s="183"/>
      <c r="I51" s="184"/>
      <c r="J51" s="184"/>
      <c r="K51" s="184"/>
      <c r="L51" s="185"/>
      <c r="M51" s="83">
        <f t="shared" si="2"/>
        <v>0</v>
      </c>
      <c r="N51" s="108" t="s">
        <v>88</v>
      </c>
      <c r="O51" s="166">
        <f>LARGE(M$46:M$53,3)</f>
        <v>0</v>
      </c>
    </row>
    <row r="52" spans="1:15" x14ac:dyDescent="0.2">
      <c r="A52" s="92"/>
      <c r="B52" s="47" t="str">
        <f>'Boys U11'!$G$4</f>
        <v>Radley</v>
      </c>
      <c r="C52" s="15" t="s">
        <v>47</v>
      </c>
      <c r="D52" s="182"/>
      <c r="E52" s="183"/>
      <c r="F52" s="183"/>
      <c r="G52" s="183"/>
      <c r="H52" s="183"/>
      <c r="I52" s="184"/>
      <c r="J52" s="184"/>
      <c r="K52" s="184"/>
      <c r="L52" s="185"/>
      <c r="M52" s="93">
        <f t="shared" si="2"/>
        <v>0</v>
      </c>
      <c r="N52" s="108" t="s">
        <v>89</v>
      </c>
      <c r="O52" s="166">
        <f>LARGE(M$46:M$53,4)</f>
        <v>0</v>
      </c>
    </row>
    <row r="53" spans="1:15" ht="13.5" thickBot="1" x14ac:dyDescent="0.25">
      <c r="A53" s="95"/>
      <c r="B53" s="47" t="str">
        <f>'Boys U11'!$G$4</f>
        <v>Radley</v>
      </c>
      <c r="C53" s="45" t="s">
        <v>47</v>
      </c>
      <c r="D53" s="182"/>
      <c r="E53" s="183"/>
      <c r="F53" s="183"/>
      <c r="G53" s="183"/>
      <c r="H53" s="183"/>
      <c r="I53" s="184"/>
      <c r="J53" s="184"/>
      <c r="K53" s="184"/>
      <c r="L53" s="185"/>
      <c r="M53" s="83">
        <f t="shared" si="2"/>
        <v>0</v>
      </c>
      <c r="N53" s="108" t="s">
        <v>45</v>
      </c>
      <c r="O53" s="166">
        <f>M54</f>
        <v>0</v>
      </c>
    </row>
    <row r="54" spans="1:15" x14ac:dyDescent="0.2">
      <c r="A54" s="80" t="s">
        <v>45</v>
      </c>
      <c r="B54" s="47" t="str">
        <f>'Boys U11'!$G$4</f>
        <v>Radley</v>
      </c>
      <c r="C54" s="82" t="s">
        <v>47</v>
      </c>
      <c r="D54" s="146"/>
      <c r="E54" s="147"/>
      <c r="F54" s="146"/>
      <c r="G54" s="147"/>
      <c r="H54" s="146"/>
      <c r="I54" s="163"/>
      <c r="J54" s="120"/>
      <c r="K54" s="115"/>
      <c r="L54" s="145"/>
      <c r="M54" s="51">
        <f t="shared" si="2"/>
        <v>0</v>
      </c>
      <c r="N54" s="108" t="s">
        <v>46</v>
      </c>
      <c r="O54" s="166">
        <f>M55</f>
        <v>0</v>
      </c>
    </row>
    <row r="55" spans="1:15" ht="13.5" thickBot="1" x14ac:dyDescent="0.25">
      <c r="A55" s="44" t="s">
        <v>46</v>
      </c>
      <c r="B55" s="49" t="str">
        <f>'Boys U11'!$G$4</f>
        <v>Radley</v>
      </c>
      <c r="C55" s="46" t="s">
        <v>47</v>
      </c>
      <c r="D55" s="141"/>
      <c r="E55" s="142"/>
      <c r="F55" s="141"/>
      <c r="G55" s="142"/>
      <c r="H55" s="141"/>
      <c r="I55" s="153"/>
      <c r="J55" s="119"/>
      <c r="K55" s="144"/>
      <c r="L55" s="77"/>
      <c r="M55" s="86">
        <f t="shared" si="2"/>
        <v>0</v>
      </c>
      <c r="N55" s="124" t="s">
        <v>50</v>
      </c>
      <c r="O55" s="167">
        <f>SUM(O49:O54)</f>
        <v>0</v>
      </c>
    </row>
    <row r="56" spans="1:15" x14ac:dyDescent="0.2">
      <c r="A56" s="99"/>
      <c r="B56" s="81" t="str">
        <f>'Boys U11'!$H$4</f>
        <v>White Horse</v>
      </c>
      <c r="C56" s="94" t="s">
        <v>47</v>
      </c>
      <c r="D56" s="178"/>
      <c r="E56" s="179"/>
      <c r="F56" s="179"/>
      <c r="G56" s="179"/>
      <c r="H56" s="179"/>
      <c r="I56" s="180"/>
      <c r="J56" s="180"/>
      <c r="K56" s="180"/>
      <c r="L56" s="181"/>
      <c r="M56" s="97">
        <f t="shared" si="2"/>
        <v>0</v>
      </c>
      <c r="N56" s="39"/>
      <c r="O56" s="39"/>
    </row>
    <row r="57" spans="1:15" x14ac:dyDescent="0.2">
      <c r="A57" s="43"/>
      <c r="B57" s="47" t="str">
        <f>'Boys U11'!$H$4</f>
        <v>White Horse</v>
      </c>
      <c r="C57" s="45" t="s">
        <v>47</v>
      </c>
      <c r="D57" s="182"/>
      <c r="E57" s="183"/>
      <c r="F57" s="183"/>
      <c r="G57" s="183"/>
      <c r="H57" s="183"/>
      <c r="I57" s="184"/>
      <c r="J57" s="184"/>
      <c r="K57" s="184"/>
      <c r="L57" s="185"/>
      <c r="M57" s="83">
        <f t="shared" si="2"/>
        <v>0</v>
      </c>
      <c r="N57" s="39"/>
      <c r="O57" s="39"/>
    </row>
    <row r="58" spans="1:15" ht="13.5" thickBot="1" x14ac:dyDescent="0.25">
      <c r="A58" s="99"/>
      <c r="B58" s="47" t="str">
        <f>'Boys U11'!$H$4</f>
        <v>White Horse</v>
      </c>
      <c r="C58" s="15" t="s">
        <v>47</v>
      </c>
      <c r="D58" s="182"/>
      <c r="E58" s="183"/>
      <c r="F58" s="183"/>
      <c r="G58" s="183"/>
      <c r="H58" s="183"/>
      <c r="I58" s="184"/>
      <c r="J58" s="184"/>
      <c r="K58" s="184"/>
      <c r="L58" s="185"/>
      <c r="M58" s="93">
        <f t="shared" si="2"/>
        <v>0</v>
      </c>
      <c r="N58" s="39"/>
      <c r="O58" s="39"/>
    </row>
    <row r="59" spans="1:15" x14ac:dyDescent="0.2">
      <c r="A59" s="43"/>
      <c r="B59" s="47" t="str">
        <f>'Boys U11'!$H$4</f>
        <v>White Horse</v>
      </c>
      <c r="C59" s="45" t="s">
        <v>47</v>
      </c>
      <c r="D59" s="182"/>
      <c r="E59" s="183"/>
      <c r="F59" s="183"/>
      <c r="G59" s="183"/>
      <c r="H59" s="183"/>
      <c r="I59" s="184"/>
      <c r="J59" s="184"/>
      <c r="K59" s="184"/>
      <c r="L59" s="185"/>
      <c r="M59" s="83">
        <f t="shared" si="2"/>
        <v>0</v>
      </c>
      <c r="N59" s="164" t="s">
        <v>90</v>
      </c>
      <c r="O59" s="165">
        <f>LARGE(M$56:M$63,1)</f>
        <v>0</v>
      </c>
    </row>
    <row r="60" spans="1:15" x14ac:dyDescent="0.2">
      <c r="A60" s="99"/>
      <c r="B60" s="47" t="str">
        <f>'Boys U11'!$H$4</f>
        <v>White Horse</v>
      </c>
      <c r="C60" s="15" t="s">
        <v>47</v>
      </c>
      <c r="D60" s="182"/>
      <c r="E60" s="183"/>
      <c r="F60" s="183"/>
      <c r="G60" s="183"/>
      <c r="H60" s="183"/>
      <c r="I60" s="184"/>
      <c r="J60" s="184"/>
      <c r="K60" s="184"/>
      <c r="L60" s="185"/>
      <c r="M60" s="93">
        <f t="shared" si="2"/>
        <v>0</v>
      </c>
      <c r="N60" s="108" t="s">
        <v>87</v>
      </c>
      <c r="O60" s="166">
        <f>LARGE(M$56:M$63,2)</f>
        <v>0</v>
      </c>
    </row>
    <row r="61" spans="1:15" x14ac:dyDescent="0.2">
      <c r="A61" s="95"/>
      <c r="B61" s="47" t="str">
        <f>'Boys U11'!$H$4</f>
        <v>White Horse</v>
      </c>
      <c r="C61" s="45" t="s">
        <v>47</v>
      </c>
      <c r="D61" s="182"/>
      <c r="E61" s="183"/>
      <c r="F61" s="183"/>
      <c r="G61" s="183"/>
      <c r="H61" s="183"/>
      <c r="I61" s="184"/>
      <c r="J61" s="184"/>
      <c r="K61" s="184"/>
      <c r="L61" s="185"/>
      <c r="M61" s="83">
        <f t="shared" si="2"/>
        <v>0</v>
      </c>
      <c r="N61" s="108" t="s">
        <v>88</v>
      </c>
      <c r="O61" s="166">
        <f>LARGE(M$56:M$63,3)</f>
        <v>0</v>
      </c>
    </row>
    <row r="62" spans="1:15" x14ac:dyDescent="0.2">
      <c r="A62" s="92"/>
      <c r="B62" s="47" t="str">
        <f>'Boys U11'!$H$4</f>
        <v>White Horse</v>
      </c>
      <c r="C62" s="15" t="s">
        <v>47</v>
      </c>
      <c r="D62" s="182"/>
      <c r="E62" s="183"/>
      <c r="F62" s="183"/>
      <c r="G62" s="183"/>
      <c r="H62" s="183"/>
      <c r="I62" s="184"/>
      <c r="J62" s="184"/>
      <c r="K62" s="184"/>
      <c r="L62" s="185"/>
      <c r="M62" s="93">
        <f t="shared" si="2"/>
        <v>0</v>
      </c>
      <c r="N62" s="108" t="s">
        <v>89</v>
      </c>
      <c r="O62" s="166">
        <f>LARGE(M$56:M$63,4)</f>
        <v>0</v>
      </c>
    </row>
    <row r="63" spans="1:15" ht="13.5" thickBot="1" x14ac:dyDescent="0.25">
      <c r="A63" s="95"/>
      <c r="B63" s="49" t="str">
        <f>'Boys U11'!$H$4</f>
        <v>White Horse</v>
      </c>
      <c r="C63" s="45" t="s">
        <v>47</v>
      </c>
      <c r="D63" s="182"/>
      <c r="E63" s="183"/>
      <c r="F63" s="183"/>
      <c r="G63" s="183"/>
      <c r="H63" s="183"/>
      <c r="I63" s="184"/>
      <c r="J63" s="184"/>
      <c r="K63" s="184"/>
      <c r="L63" s="185"/>
      <c r="M63" s="83">
        <f t="shared" si="2"/>
        <v>0</v>
      </c>
      <c r="N63" s="108" t="s">
        <v>45</v>
      </c>
      <c r="O63" s="166">
        <f>M64</f>
        <v>0</v>
      </c>
    </row>
    <row r="64" spans="1:15" ht="13.5" thickBot="1" x14ac:dyDescent="0.25">
      <c r="A64" s="80" t="s">
        <v>45</v>
      </c>
      <c r="B64" s="84" t="str">
        <f>'Boys U11'!$H$4</f>
        <v>White Horse</v>
      </c>
      <c r="C64" s="82" t="s">
        <v>47</v>
      </c>
      <c r="D64" s="146"/>
      <c r="E64" s="147"/>
      <c r="F64" s="146"/>
      <c r="G64" s="147"/>
      <c r="H64" s="146"/>
      <c r="I64" s="163"/>
      <c r="J64" s="120"/>
      <c r="K64" s="115"/>
      <c r="L64" s="145"/>
      <c r="M64" s="51">
        <f>SUM(D64:L64)</f>
        <v>0</v>
      </c>
      <c r="N64" s="108" t="s">
        <v>46</v>
      </c>
      <c r="O64" s="166">
        <f>M65</f>
        <v>0</v>
      </c>
    </row>
    <row r="65" spans="1:15" ht="13.5" thickBot="1" x14ac:dyDescent="0.25">
      <c r="A65" s="44" t="s">
        <v>46</v>
      </c>
      <c r="B65" s="84" t="str">
        <f>'Boys U11'!$H$4</f>
        <v>White Horse</v>
      </c>
      <c r="C65" s="46" t="s">
        <v>47</v>
      </c>
      <c r="D65" s="141"/>
      <c r="E65" s="142"/>
      <c r="F65" s="141"/>
      <c r="G65" s="142"/>
      <c r="H65" s="141"/>
      <c r="I65" s="153"/>
      <c r="J65" s="119"/>
      <c r="K65" s="144"/>
      <c r="L65" s="77"/>
      <c r="M65" s="52">
        <f>SUM(D65:L65)</f>
        <v>0</v>
      </c>
      <c r="N65" s="124" t="s">
        <v>50</v>
      </c>
      <c r="O65" s="167">
        <f>SUM(O59:O64)</f>
        <v>0</v>
      </c>
    </row>
    <row r="66" spans="1:15" x14ac:dyDescent="0.2">
      <c r="A66" s="54" t="s">
        <v>188</v>
      </c>
      <c r="B66" s="54" t="str">
        <f>'Boys U11'!$I$4</f>
        <v>Witney</v>
      </c>
      <c r="C66" s="45" t="s">
        <v>47</v>
      </c>
      <c r="D66" s="169">
        <v>19</v>
      </c>
      <c r="E66" s="170"/>
      <c r="F66" s="170">
        <v>19</v>
      </c>
      <c r="G66" s="171"/>
      <c r="H66" s="170">
        <v>20</v>
      </c>
      <c r="I66" s="170"/>
      <c r="J66" s="170"/>
      <c r="K66" s="170"/>
      <c r="L66" s="172"/>
      <c r="M66" s="107">
        <f t="shared" si="2"/>
        <v>58</v>
      </c>
      <c r="N66" s="72"/>
    </row>
    <row r="67" spans="1:15" x14ac:dyDescent="0.2">
      <c r="A67" s="43" t="s">
        <v>189</v>
      </c>
      <c r="B67" s="43" t="str">
        <f>'Boys U11'!$I$4</f>
        <v>Witney</v>
      </c>
      <c r="C67" s="45" t="s">
        <v>47</v>
      </c>
      <c r="D67" s="173"/>
      <c r="E67" s="175">
        <v>20</v>
      </c>
      <c r="F67" s="175"/>
      <c r="G67" s="175">
        <v>20</v>
      </c>
      <c r="H67" s="175">
        <v>15</v>
      </c>
      <c r="I67" s="175"/>
      <c r="J67" s="175"/>
      <c r="K67" s="175"/>
      <c r="L67" s="176"/>
      <c r="M67" s="107">
        <f t="shared" si="2"/>
        <v>55</v>
      </c>
      <c r="N67" s="72"/>
    </row>
    <row r="68" spans="1:15" ht="13.5" thickBot="1" x14ac:dyDescent="0.25">
      <c r="A68" s="43" t="s">
        <v>190</v>
      </c>
      <c r="B68" s="43" t="str">
        <f>'Boys U11'!$I$4</f>
        <v>Witney</v>
      </c>
      <c r="C68" s="45" t="s">
        <v>47</v>
      </c>
      <c r="D68" s="173">
        <v>18</v>
      </c>
      <c r="E68" s="174"/>
      <c r="F68" s="175"/>
      <c r="G68" s="175">
        <v>18</v>
      </c>
      <c r="H68" s="175">
        <v>16</v>
      </c>
      <c r="I68" s="175"/>
      <c r="J68" s="175"/>
      <c r="K68" s="175"/>
      <c r="L68" s="176"/>
      <c r="M68" s="107">
        <f t="shared" si="2"/>
        <v>52</v>
      </c>
      <c r="N68" s="72"/>
    </row>
    <row r="69" spans="1:15" ht="13.5" thickBot="1" x14ac:dyDescent="0.25">
      <c r="A69" s="43" t="s">
        <v>191</v>
      </c>
      <c r="B69" s="43" t="str">
        <f>'Boys U11'!$I$4</f>
        <v>Witney</v>
      </c>
      <c r="C69" s="45" t="s">
        <v>47</v>
      </c>
      <c r="D69" s="173">
        <v>15</v>
      </c>
      <c r="E69" s="175"/>
      <c r="F69" s="175"/>
      <c r="G69" s="175">
        <v>15</v>
      </c>
      <c r="H69" s="175"/>
      <c r="I69" s="175"/>
      <c r="J69" s="175"/>
      <c r="K69" s="175"/>
      <c r="L69" s="176"/>
      <c r="M69" s="107">
        <f t="shared" si="2"/>
        <v>30</v>
      </c>
      <c r="N69" s="164" t="s">
        <v>90</v>
      </c>
      <c r="O69" s="165">
        <f>LARGE(M$66:M$73,1)</f>
        <v>58</v>
      </c>
    </row>
    <row r="70" spans="1:15" ht="13.5" thickBot="1" x14ac:dyDescent="0.25">
      <c r="A70" s="43" t="s">
        <v>192</v>
      </c>
      <c r="B70" s="43" t="str">
        <f>'Boys U11'!$I$4</f>
        <v>Witney</v>
      </c>
      <c r="C70" s="45" t="s">
        <v>47</v>
      </c>
      <c r="D70" s="173">
        <v>11</v>
      </c>
      <c r="E70" s="175"/>
      <c r="F70" s="175"/>
      <c r="G70" s="175">
        <v>16</v>
      </c>
      <c r="H70" s="175"/>
      <c r="I70" s="175"/>
      <c r="J70" s="175"/>
      <c r="K70" s="175"/>
      <c r="L70" s="176"/>
      <c r="M70" s="93">
        <f t="shared" si="2"/>
        <v>27</v>
      </c>
      <c r="N70" s="108" t="s">
        <v>87</v>
      </c>
      <c r="O70" s="165">
        <f>LARGE(M$66:M$73,2)</f>
        <v>55</v>
      </c>
    </row>
    <row r="71" spans="1:15" ht="13.5" thickBot="1" x14ac:dyDescent="0.25">
      <c r="A71" s="43"/>
      <c r="B71" s="43" t="str">
        <f>'Boys U11'!$I$4</f>
        <v>Witney</v>
      </c>
      <c r="C71" s="45" t="s">
        <v>47</v>
      </c>
      <c r="D71" s="177"/>
      <c r="E71" s="175"/>
      <c r="F71" s="175"/>
      <c r="G71" s="175"/>
      <c r="H71" s="175"/>
      <c r="I71" s="175"/>
      <c r="J71" s="175"/>
      <c r="K71" s="175"/>
      <c r="L71" s="176"/>
      <c r="M71" s="83">
        <f t="shared" si="2"/>
        <v>0</v>
      </c>
      <c r="N71" s="108" t="s">
        <v>88</v>
      </c>
      <c r="O71" s="165">
        <f>LARGE(M$66:M$73,3)</f>
        <v>52</v>
      </c>
    </row>
    <row r="72" spans="1:15" x14ac:dyDescent="0.2">
      <c r="A72" s="48"/>
      <c r="B72" s="43" t="str">
        <f>'Boys U11'!$I$4</f>
        <v>Witney</v>
      </c>
      <c r="C72" s="45" t="s">
        <v>47</v>
      </c>
      <c r="D72" s="177"/>
      <c r="E72" s="174"/>
      <c r="F72" s="174"/>
      <c r="G72" s="174"/>
      <c r="H72" s="174"/>
      <c r="I72" s="175"/>
      <c r="J72" s="175"/>
      <c r="K72" s="175"/>
      <c r="L72" s="176"/>
      <c r="M72" s="83">
        <f t="shared" si="2"/>
        <v>0</v>
      </c>
      <c r="N72" s="108" t="s">
        <v>89</v>
      </c>
      <c r="O72" s="165">
        <f>LARGE(M$66:M$73,4)</f>
        <v>30</v>
      </c>
    </row>
    <row r="73" spans="1:15" ht="13.5" thickBot="1" x14ac:dyDescent="0.25">
      <c r="A73" s="48"/>
      <c r="B73" s="43" t="str">
        <f>'Boys U11'!$I$4</f>
        <v>Witney</v>
      </c>
      <c r="C73" s="45" t="s">
        <v>47</v>
      </c>
      <c r="D73" s="177"/>
      <c r="E73" s="174"/>
      <c r="F73" s="174"/>
      <c r="G73" s="174"/>
      <c r="H73" s="174"/>
      <c r="I73" s="175"/>
      <c r="J73" s="175"/>
      <c r="K73" s="175"/>
      <c r="L73" s="176"/>
      <c r="M73" s="83">
        <f t="shared" si="2"/>
        <v>0</v>
      </c>
      <c r="N73" s="108" t="s">
        <v>45</v>
      </c>
      <c r="O73" s="166">
        <f>M74</f>
        <v>20</v>
      </c>
    </row>
    <row r="74" spans="1:15" x14ac:dyDescent="0.2">
      <c r="A74" s="80" t="s">
        <v>45</v>
      </c>
      <c r="B74" s="43" t="str">
        <f>'Boys U11'!$I$4</f>
        <v>Witney</v>
      </c>
      <c r="C74" s="82" t="s">
        <v>47</v>
      </c>
      <c r="D74" s="146"/>
      <c r="E74" s="147"/>
      <c r="F74" s="146"/>
      <c r="G74" s="147"/>
      <c r="H74" s="146"/>
      <c r="I74" s="163"/>
      <c r="J74" s="120"/>
      <c r="K74" s="115">
        <v>20</v>
      </c>
      <c r="L74" s="145"/>
      <c r="M74" s="51">
        <f t="shared" si="2"/>
        <v>20</v>
      </c>
      <c r="N74" s="108" t="s">
        <v>46</v>
      </c>
      <c r="O74" s="166">
        <f>M75</f>
        <v>0</v>
      </c>
    </row>
    <row r="75" spans="1:15" ht="13.5" thickBot="1" x14ac:dyDescent="0.25">
      <c r="A75" s="44" t="s">
        <v>46</v>
      </c>
      <c r="B75" s="168" t="str">
        <f>'Boys U11'!$I$4</f>
        <v>Witney</v>
      </c>
      <c r="C75" s="46" t="s">
        <v>47</v>
      </c>
      <c r="D75" s="141"/>
      <c r="E75" s="142"/>
      <c r="F75" s="141"/>
      <c r="G75" s="142"/>
      <c r="H75" s="141"/>
      <c r="I75" s="153"/>
      <c r="J75" s="119"/>
      <c r="K75" s="144"/>
      <c r="L75" s="77"/>
      <c r="M75" s="86">
        <f t="shared" si="2"/>
        <v>0</v>
      </c>
      <c r="N75" s="124" t="s">
        <v>50</v>
      </c>
      <c r="O75" s="167">
        <f>SUM(O69:O74)</f>
        <v>215</v>
      </c>
    </row>
    <row r="76" spans="1:15" x14ac:dyDescent="0.2">
      <c r="A76" s="53"/>
      <c r="B76" s="15"/>
      <c r="C76" s="15"/>
      <c r="D76" s="25"/>
      <c r="E76" s="25"/>
      <c r="F76" s="25"/>
      <c r="G76" s="25"/>
      <c r="H76" s="25"/>
      <c r="I76" s="116"/>
      <c r="J76" s="116"/>
      <c r="K76" s="116"/>
      <c r="L76" s="72"/>
      <c r="M76" s="14"/>
      <c r="N76" s="39"/>
      <c r="O76" s="39"/>
    </row>
    <row r="77" spans="1:15" x14ac:dyDescent="0.2">
      <c r="A77" s="53"/>
      <c r="B77" s="15"/>
      <c r="C77" s="15"/>
      <c r="D77" s="25"/>
      <c r="E77" s="25"/>
      <c r="F77" s="25"/>
      <c r="G77" s="25"/>
      <c r="H77" s="25"/>
      <c r="I77" s="25"/>
      <c r="J77" s="25"/>
      <c r="K77" s="72"/>
      <c r="L77" s="72"/>
      <c r="M77" s="14"/>
      <c r="N77" s="39"/>
      <c r="O77" s="39"/>
    </row>
    <row r="78" spans="1:15" x14ac:dyDescent="0.2">
      <c r="A78" s="53"/>
      <c r="B78" s="15"/>
      <c r="C78" s="15"/>
      <c r="D78" s="25"/>
      <c r="E78" s="25"/>
      <c r="F78" s="25"/>
      <c r="G78" s="25"/>
      <c r="H78" s="25"/>
      <c r="I78" s="25"/>
      <c r="J78" s="25"/>
      <c r="K78" s="72"/>
      <c r="L78" s="72"/>
      <c r="M78" s="14"/>
      <c r="N78" s="39"/>
      <c r="O78" s="39"/>
    </row>
    <row r="79" spans="1:15" x14ac:dyDescent="0.2">
      <c r="A79" s="53"/>
      <c r="B79" s="15"/>
      <c r="C79" s="15"/>
      <c r="D79" s="25"/>
      <c r="E79" s="25"/>
      <c r="F79" s="25"/>
      <c r="G79" s="25"/>
      <c r="H79" s="25"/>
      <c r="I79" s="25"/>
      <c r="J79" s="25"/>
      <c r="K79" s="72"/>
      <c r="L79" s="72"/>
      <c r="M79" s="14"/>
      <c r="N79" s="39"/>
      <c r="O79" s="39"/>
    </row>
    <row r="80" spans="1:15" x14ac:dyDescent="0.2">
      <c r="A80" s="53"/>
      <c r="B80" s="15"/>
      <c r="C80" s="15"/>
      <c r="D80" s="25"/>
      <c r="E80" s="25"/>
      <c r="F80" s="25"/>
      <c r="G80" s="25"/>
      <c r="H80" s="25"/>
      <c r="I80" s="25"/>
      <c r="J80" s="25"/>
      <c r="K80" s="72"/>
      <c r="L80" s="72"/>
      <c r="M80" s="14"/>
      <c r="N80" s="39"/>
      <c r="O80" s="39"/>
    </row>
    <row r="81" spans="1:15" x14ac:dyDescent="0.2">
      <c r="A81" s="53"/>
      <c r="B81" s="15"/>
      <c r="C81" s="15"/>
      <c r="D81" s="25"/>
      <c r="E81" s="25"/>
      <c r="F81" s="25"/>
      <c r="G81" s="25"/>
      <c r="H81" s="25"/>
      <c r="I81" s="25"/>
      <c r="J81" s="25"/>
      <c r="K81" s="72"/>
      <c r="L81" s="72"/>
      <c r="M81" s="14"/>
      <c r="N81" s="39"/>
      <c r="O81" s="39"/>
    </row>
    <row r="82" spans="1:15" x14ac:dyDescent="0.2">
      <c r="A82" s="53"/>
      <c r="B82" s="15"/>
      <c r="C82" s="15"/>
      <c r="D82" s="25"/>
      <c r="E82" s="25"/>
      <c r="F82" s="25"/>
      <c r="G82" s="25"/>
      <c r="H82" s="25"/>
      <c r="I82" s="25"/>
      <c r="J82" s="25"/>
      <c r="K82" s="72"/>
      <c r="L82" s="72"/>
      <c r="M82" s="14"/>
      <c r="N82" s="39"/>
      <c r="O82" s="39"/>
    </row>
    <row r="83" spans="1:15" x14ac:dyDescent="0.2">
      <c r="A83" s="53"/>
      <c r="B83" s="15"/>
      <c r="C83" s="15"/>
      <c r="D83" s="25"/>
      <c r="E83" s="25"/>
      <c r="F83" s="25"/>
      <c r="G83" s="25"/>
      <c r="H83" s="25"/>
      <c r="I83" s="25"/>
      <c r="J83" s="25"/>
      <c r="K83" s="72"/>
      <c r="L83" s="72"/>
      <c r="M83" s="14"/>
      <c r="N83" s="39"/>
      <c r="O83" s="39"/>
    </row>
    <row r="84" spans="1:15" x14ac:dyDescent="0.2">
      <c r="A84" s="53"/>
      <c r="B84" s="15"/>
      <c r="C84" s="15"/>
      <c r="D84" s="25"/>
      <c r="E84" s="25"/>
      <c r="F84" s="25"/>
      <c r="G84" s="25"/>
      <c r="H84" s="25"/>
      <c r="I84" s="25"/>
      <c r="J84" s="25"/>
      <c r="K84" s="72"/>
      <c r="L84" s="72"/>
      <c r="M84" s="14"/>
      <c r="N84" s="39"/>
      <c r="O84" s="39"/>
    </row>
    <row r="85" spans="1:15" x14ac:dyDescent="0.2">
      <c r="A85" s="53"/>
      <c r="B85" s="15"/>
      <c r="C85" s="15"/>
      <c r="D85" s="25"/>
      <c r="E85" s="25"/>
      <c r="F85" s="25"/>
      <c r="G85" s="25"/>
      <c r="H85" s="25"/>
      <c r="I85" s="25"/>
      <c r="J85" s="25"/>
      <c r="K85" s="72"/>
      <c r="L85" s="72"/>
      <c r="M85" s="14"/>
      <c r="N85" s="39"/>
      <c r="O85" s="39"/>
    </row>
    <row r="86" spans="1:15" x14ac:dyDescent="0.2">
      <c r="A86" s="53"/>
      <c r="B86" s="15"/>
      <c r="C86" s="15"/>
      <c r="D86" s="25"/>
      <c r="E86" s="25"/>
      <c r="F86" s="25"/>
      <c r="G86" s="25"/>
      <c r="H86" s="25"/>
      <c r="I86" s="25"/>
      <c r="J86" s="25"/>
      <c r="K86" s="72"/>
      <c r="L86" s="72"/>
      <c r="M86" s="14"/>
      <c r="N86" s="39"/>
      <c r="O86" s="39"/>
    </row>
    <row r="87" spans="1:15" x14ac:dyDescent="0.2">
      <c r="A87" s="53"/>
      <c r="B87" s="15"/>
      <c r="C87" s="15"/>
      <c r="D87" s="25"/>
      <c r="E87" s="25"/>
      <c r="F87" s="25"/>
      <c r="G87" s="25"/>
      <c r="H87" s="25"/>
      <c r="I87" s="25"/>
      <c r="J87" s="25"/>
      <c r="K87" s="72"/>
      <c r="L87" s="72"/>
      <c r="M87" s="14"/>
      <c r="N87" s="39"/>
      <c r="O87" s="39"/>
    </row>
    <row r="88" spans="1:15" x14ac:dyDescent="0.2">
      <c r="A88" s="53"/>
      <c r="B88" s="15"/>
      <c r="C88" s="15"/>
      <c r="D88" s="25"/>
      <c r="E88" s="25"/>
      <c r="F88" s="25"/>
      <c r="G88" s="25"/>
      <c r="H88" s="25"/>
      <c r="I88" s="25"/>
      <c r="J88" s="25"/>
      <c r="K88" s="72"/>
      <c r="L88" s="72"/>
      <c r="M88" s="14"/>
      <c r="N88" s="39"/>
      <c r="O88" s="39"/>
    </row>
    <row r="89" spans="1:15" x14ac:dyDescent="0.2">
      <c r="A89" s="53"/>
      <c r="B89" s="26"/>
      <c r="C89" s="15"/>
      <c r="D89" s="25"/>
      <c r="E89" s="25"/>
      <c r="F89" s="25"/>
      <c r="G89" s="25"/>
      <c r="H89" s="25"/>
      <c r="I89" s="25"/>
      <c r="J89" s="25"/>
      <c r="K89" s="72"/>
      <c r="L89" s="72"/>
      <c r="M89" s="14"/>
    </row>
    <row r="90" spans="1:15" x14ac:dyDescent="0.2">
      <c r="A90" s="53"/>
      <c r="B90" s="26"/>
      <c r="C90" s="15"/>
      <c r="D90" s="25"/>
      <c r="E90" s="25"/>
      <c r="F90" s="25"/>
      <c r="G90" s="25"/>
      <c r="H90" s="25"/>
      <c r="I90" s="25"/>
      <c r="J90" s="25"/>
      <c r="K90" s="72"/>
      <c r="L90" s="72"/>
      <c r="M90" s="14"/>
    </row>
    <row r="91" spans="1:15" x14ac:dyDescent="0.2">
      <c r="A91" s="53"/>
      <c r="B91" s="26"/>
      <c r="C91" s="15"/>
      <c r="D91" s="25"/>
      <c r="E91" s="25"/>
      <c r="F91" s="25"/>
      <c r="G91" s="25"/>
      <c r="H91" s="25"/>
      <c r="I91" s="25"/>
      <c r="J91" s="25"/>
      <c r="K91" s="72"/>
      <c r="L91" s="72"/>
      <c r="M91" s="14"/>
    </row>
    <row r="92" spans="1:15" ht="18" x14ac:dyDescent="0.25">
      <c r="A92" s="18" t="str">
        <f>A2</f>
        <v>Venue</v>
      </c>
      <c r="B92" s="20" t="str">
        <f>'Boys U11'!C2</f>
        <v>Ploughley Sports, Centre Bicester</v>
      </c>
      <c r="C92" s="18"/>
      <c r="D92" s="60"/>
      <c r="E92" s="61"/>
      <c r="F92" s="61"/>
      <c r="G92" s="62" t="str">
        <f>G2:J2</f>
        <v xml:space="preserve">Date - </v>
      </c>
      <c r="H92" s="63" t="str">
        <f>'Boys U11'!H2</f>
        <v>14th October 2018</v>
      </c>
      <c r="I92" s="61"/>
      <c r="J92" s="64"/>
      <c r="K92" s="65"/>
      <c r="L92" s="65"/>
      <c r="M92" s="17"/>
    </row>
    <row r="93" spans="1:15" ht="18" x14ac:dyDescent="0.25">
      <c r="A93" s="87" t="s">
        <v>38</v>
      </c>
      <c r="B93" s="16"/>
      <c r="C93" s="16"/>
      <c r="D93" s="64"/>
      <c r="E93" s="64"/>
      <c r="F93" s="64"/>
      <c r="G93" s="64"/>
      <c r="H93" s="64"/>
      <c r="I93" s="65"/>
      <c r="J93" s="65"/>
      <c r="K93" s="65"/>
      <c r="L93" s="65"/>
      <c r="M93" s="17"/>
    </row>
    <row r="94" spans="1:15" ht="18.75" thickBot="1" x14ac:dyDescent="0.3">
      <c r="A94" s="87"/>
      <c r="B94" s="16"/>
      <c r="C94" s="16"/>
      <c r="D94" s="64"/>
      <c r="E94" s="64"/>
      <c r="F94" s="64"/>
      <c r="G94" s="64"/>
      <c r="H94" s="64"/>
      <c r="I94" s="65"/>
      <c r="J94" s="65"/>
      <c r="K94" s="65"/>
      <c r="L94" s="65"/>
      <c r="M94" s="17"/>
      <c r="N94" s="72"/>
    </row>
    <row r="95" spans="1:15" ht="13.5" thickBot="1" x14ac:dyDescent="0.25">
      <c r="A95" s="55" t="s">
        <v>39</v>
      </c>
      <c r="B95" s="21" t="s">
        <v>40</v>
      </c>
      <c r="C95" s="22" t="s">
        <v>41</v>
      </c>
      <c r="D95" s="73" t="s">
        <v>42</v>
      </c>
      <c r="E95" s="74" t="s">
        <v>43</v>
      </c>
      <c r="F95" s="75" t="s">
        <v>30</v>
      </c>
      <c r="G95" s="201" t="s">
        <v>57</v>
      </c>
      <c r="H95" s="75" t="s">
        <v>13</v>
      </c>
      <c r="I95" s="23" t="s">
        <v>26</v>
      </c>
      <c r="J95" s="57" t="s">
        <v>44</v>
      </c>
      <c r="K95" s="76" t="s">
        <v>45</v>
      </c>
      <c r="L95" s="76" t="s">
        <v>46</v>
      </c>
      <c r="M95" s="23" t="s">
        <v>8</v>
      </c>
      <c r="N95" s="72"/>
    </row>
    <row r="96" spans="1:15" x14ac:dyDescent="0.2">
      <c r="A96" s="85" t="s">
        <v>193</v>
      </c>
      <c r="B96" s="81" t="str">
        <f>'Boys U11'!$C$4</f>
        <v>Abingdon</v>
      </c>
      <c r="C96" s="194" t="s">
        <v>48</v>
      </c>
      <c r="D96" s="169"/>
      <c r="E96" s="170">
        <v>18</v>
      </c>
      <c r="F96" s="170"/>
      <c r="G96" s="170">
        <v>19</v>
      </c>
      <c r="H96" s="170"/>
      <c r="I96" s="170">
        <v>16</v>
      </c>
      <c r="J96" s="170"/>
      <c r="K96" s="170"/>
      <c r="L96" s="172"/>
      <c r="M96" s="93">
        <f>SUM(D96:L96)</f>
        <v>53</v>
      </c>
      <c r="N96" s="72"/>
    </row>
    <row r="97" spans="1:20" x14ac:dyDescent="0.2">
      <c r="A97" s="91"/>
      <c r="B97" s="47" t="str">
        <f>'Boys U11'!$C$4</f>
        <v>Abingdon</v>
      </c>
      <c r="C97" s="98" t="s">
        <v>48</v>
      </c>
      <c r="D97" s="173"/>
      <c r="E97" s="175"/>
      <c r="F97" s="175"/>
      <c r="G97" s="175"/>
      <c r="H97" s="175"/>
      <c r="I97" s="175"/>
      <c r="J97" s="175"/>
      <c r="K97" s="175"/>
      <c r="L97" s="176"/>
      <c r="M97" s="83">
        <f t="shared" ref="M97:M103" si="4">SUM(D97:L97)</f>
        <v>0</v>
      </c>
      <c r="N97" s="72"/>
    </row>
    <row r="98" spans="1:20" ht="13.5" thickBot="1" x14ac:dyDescent="0.25">
      <c r="A98" s="85"/>
      <c r="B98" s="47" t="str">
        <f>'Boys U11'!$C$4</f>
        <v>Abingdon</v>
      </c>
      <c r="C98" s="98" t="s">
        <v>48</v>
      </c>
      <c r="D98" s="173"/>
      <c r="E98" s="175"/>
      <c r="F98" s="175"/>
      <c r="G98" s="175"/>
      <c r="H98" s="175"/>
      <c r="I98" s="175"/>
      <c r="J98" s="175"/>
      <c r="K98" s="175"/>
      <c r="L98" s="176"/>
      <c r="M98" s="93">
        <f t="shared" si="4"/>
        <v>0</v>
      </c>
      <c r="N98" s="72"/>
    </row>
    <row r="99" spans="1:20" ht="13.5" thickBot="1" x14ac:dyDescent="0.25">
      <c r="A99" s="91"/>
      <c r="B99" s="47" t="str">
        <f>'Boys U11'!$C$4</f>
        <v>Abingdon</v>
      </c>
      <c r="C99" s="98" t="s">
        <v>48</v>
      </c>
      <c r="D99" s="173"/>
      <c r="E99" s="175"/>
      <c r="F99" s="175"/>
      <c r="G99" s="175"/>
      <c r="H99" s="175"/>
      <c r="I99" s="175"/>
      <c r="J99" s="175"/>
      <c r="K99" s="175"/>
      <c r="L99" s="176"/>
      <c r="M99" s="83">
        <f t="shared" si="4"/>
        <v>0</v>
      </c>
      <c r="N99" s="192" t="s">
        <v>90</v>
      </c>
      <c r="O99" s="165">
        <f>LARGE(M$96:M$103,1)</f>
        <v>53</v>
      </c>
    </row>
    <row r="100" spans="1:20" ht="13.5" thickBot="1" x14ac:dyDescent="0.25">
      <c r="A100" s="85"/>
      <c r="B100" s="47" t="str">
        <f>'Boys U11'!$C$4</f>
        <v>Abingdon</v>
      </c>
      <c r="C100" s="98" t="s">
        <v>48</v>
      </c>
      <c r="D100" s="173"/>
      <c r="E100" s="175"/>
      <c r="F100" s="175"/>
      <c r="G100" s="175"/>
      <c r="H100" s="175"/>
      <c r="I100" s="175"/>
      <c r="J100" s="175"/>
      <c r="K100" s="175"/>
      <c r="L100" s="176"/>
      <c r="M100" s="93">
        <f t="shared" si="4"/>
        <v>0</v>
      </c>
      <c r="N100" s="193" t="s">
        <v>87</v>
      </c>
      <c r="O100" s="165">
        <f>LARGE(M$96:M$103,2)</f>
        <v>0</v>
      </c>
    </row>
    <row r="101" spans="1:20" ht="13.5" thickBot="1" x14ac:dyDescent="0.25">
      <c r="A101" s="91"/>
      <c r="B101" s="47" t="str">
        <f>'Boys U11'!$C$4</f>
        <v>Abingdon</v>
      </c>
      <c r="C101" s="98" t="s">
        <v>48</v>
      </c>
      <c r="D101" s="173"/>
      <c r="E101" s="175"/>
      <c r="F101" s="175"/>
      <c r="G101" s="175"/>
      <c r="H101" s="175"/>
      <c r="I101" s="175"/>
      <c r="J101" s="175"/>
      <c r="K101" s="175"/>
      <c r="L101" s="176"/>
      <c r="M101" s="83">
        <f t="shared" si="4"/>
        <v>0</v>
      </c>
      <c r="N101" s="193" t="s">
        <v>88</v>
      </c>
      <c r="O101" s="165">
        <f>LARGE(M$96:M$103,3)</f>
        <v>0</v>
      </c>
    </row>
    <row r="102" spans="1:20" x14ac:dyDescent="0.2">
      <c r="A102" s="85"/>
      <c r="B102" s="47" t="str">
        <f>'Boys U11'!$C$4</f>
        <v>Abingdon</v>
      </c>
      <c r="C102" s="98" t="s">
        <v>48</v>
      </c>
      <c r="D102" s="173"/>
      <c r="E102" s="175"/>
      <c r="F102" s="175"/>
      <c r="G102" s="175"/>
      <c r="H102" s="175"/>
      <c r="I102" s="175"/>
      <c r="J102" s="175"/>
      <c r="K102" s="175"/>
      <c r="L102" s="176"/>
      <c r="M102" s="93">
        <f t="shared" si="4"/>
        <v>0</v>
      </c>
      <c r="N102" s="193" t="s">
        <v>89</v>
      </c>
      <c r="O102" s="165">
        <f>LARGE(M$96:M$103,4)</f>
        <v>0</v>
      </c>
    </row>
    <row r="103" spans="1:20" ht="13.5" thickBot="1" x14ac:dyDescent="0.25">
      <c r="A103" s="91"/>
      <c r="B103" s="49" t="str">
        <f>'Boys U11'!$C$4</f>
        <v>Abingdon</v>
      </c>
      <c r="C103" s="98" t="s">
        <v>48</v>
      </c>
      <c r="D103" s="189"/>
      <c r="E103" s="190"/>
      <c r="F103" s="190"/>
      <c r="G103" s="190"/>
      <c r="H103" s="190"/>
      <c r="I103" s="190"/>
      <c r="J103" s="190"/>
      <c r="K103" s="190"/>
      <c r="L103" s="191"/>
      <c r="M103" s="83">
        <f t="shared" si="4"/>
        <v>0</v>
      </c>
      <c r="N103" s="193" t="s">
        <v>45</v>
      </c>
      <c r="O103" s="166">
        <f>M104</f>
        <v>0</v>
      </c>
    </row>
    <row r="104" spans="1:20" ht="13.5" thickBot="1" x14ac:dyDescent="0.25">
      <c r="A104" s="80" t="s">
        <v>45</v>
      </c>
      <c r="B104" s="84" t="str">
        <f>'Boys U11'!$C$4</f>
        <v>Abingdon</v>
      </c>
      <c r="C104" s="98" t="s">
        <v>48</v>
      </c>
      <c r="D104" s="138"/>
      <c r="E104" s="139"/>
      <c r="F104" s="138"/>
      <c r="G104" s="139"/>
      <c r="H104" s="138"/>
      <c r="I104" s="140"/>
      <c r="J104" s="117"/>
      <c r="K104" s="115"/>
      <c r="L104" s="145"/>
      <c r="M104" s="51">
        <f>SUM(D104:L104)</f>
        <v>0</v>
      </c>
      <c r="N104" s="108" t="s">
        <v>46</v>
      </c>
      <c r="O104" s="166">
        <f>M105</f>
        <v>0</v>
      </c>
    </row>
    <row r="105" spans="1:20" ht="13.5" thickBot="1" x14ac:dyDescent="0.25">
      <c r="A105" s="44" t="s">
        <v>46</v>
      </c>
      <c r="B105" s="84" t="str">
        <f>'Boys U11'!$C$4</f>
        <v>Abingdon</v>
      </c>
      <c r="C105" s="195" t="s">
        <v>48</v>
      </c>
      <c r="D105" s="141"/>
      <c r="E105" s="142"/>
      <c r="F105" s="141"/>
      <c r="G105" s="142"/>
      <c r="H105" s="141"/>
      <c r="I105" s="143"/>
      <c r="J105" s="119"/>
      <c r="K105" s="144"/>
      <c r="L105" s="77"/>
      <c r="M105" s="52">
        <f>SUM(D105:L105)</f>
        <v>0</v>
      </c>
      <c r="N105" s="124" t="s">
        <v>50</v>
      </c>
      <c r="O105" s="167">
        <f>SUM(O99:O104)</f>
        <v>53</v>
      </c>
    </row>
    <row r="106" spans="1:20" x14ac:dyDescent="0.2">
      <c r="A106" s="99" t="s">
        <v>223</v>
      </c>
      <c r="B106" s="194" t="str">
        <f>'Boys U11'!$D$4</f>
        <v>Banbury</v>
      </c>
      <c r="C106" s="84" t="s">
        <v>48</v>
      </c>
      <c r="D106" s="200">
        <v>20</v>
      </c>
      <c r="E106" s="179"/>
      <c r="F106" s="179">
        <v>19</v>
      </c>
      <c r="G106" s="179"/>
      <c r="H106" s="179">
        <v>16</v>
      </c>
      <c r="I106" s="180"/>
      <c r="J106" s="180"/>
      <c r="K106" s="180"/>
      <c r="L106" s="181"/>
      <c r="M106" s="93">
        <f t="shared" ref="M106:M125" si="5">SUM(D106:L106)</f>
        <v>55</v>
      </c>
      <c r="N106" s="39"/>
      <c r="O106" s="39"/>
    </row>
    <row r="107" spans="1:20" x14ac:dyDescent="0.2">
      <c r="A107" s="43" t="s">
        <v>225</v>
      </c>
      <c r="B107" s="98" t="str">
        <f>'Boys U11'!$D$4</f>
        <v>Banbury</v>
      </c>
      <c r="C107" s="198" t="s">
        <v>48</v>
      </c>
      <c r="D107" s="199">
        <v>18</v>
      </c>
      <c r="E107" s="183"/>
      <c r="F107" s="183"/>
      <c r="G107" s="183">
        <v>17</v>
      </c>
      <c r="H107" s="183">
        <v>15</v>
      </c>
      <c r="I107" s="184"/>
      <c r="J107" s="184"/>
      <c r="K107" s="184"/>
      <c r="L107" s="185"/>
      <c r="M107" s="83">
        <f>SUM(D107:L107)</f>
        <v>50</v>
      </c>
      <c r="N107" s="39"/>
      <c r="O107" s="39"/>
    </row>
    <row r="108" spans="1:20" ht="13.5" thickBot="1" x14ac:dyDescent="0.25">
      <c r="A108" s="196" t="s">
        <v>226</v>
      </c>
      <c r="B108" s="47" t="str">
        <f>'Boys U11'!$D$4</f>
        <v>Banbury</v>
      </c>
      <c r="C108" s="98" t="s">
        <v>48</v>
      </c>
      <c r="D108" s="182">
        <v>17</v>
      </c>
      <c r="E108" s="183"/>
      <c r="F108" s="183"/>
      <c r="G108" s="183">
        <v>20</v>
      </c>
      <c r="H108" s="183">
        <v>20</v>
      </c>
      <c r="I108" s="184"/>
      <c r="J108" s="184"/>
      <c r="K108" s="184"/>
      <c r="L108" s="185"/>
      <c r="M108" s="93">
        <f t="shared" si="5"/>
        <v>57</v>
      </c>
      <c r="N108" s="39"/>
      <c r="O108" s="39"/>
    </row>
    <row r="109" spans="1:20" ht="13.5" thickBot="1" x14ac:dyDescent="0.25">
      <c r="A109" s="95"/>
      <c r="B109" s="47" t="str">
        <f>'Boys U11'!$D$4</f>
        <v>Banbury</v>
      </c>
      <c r="C109" s="98" t="s">
        <v>48</v>
      </c>
      <c r="D109" s="182"/>
      <c r="E109" s="183"/>
      <c r="F109" s="183"/>
      <c r="G109" s="183"/>
      <c r="H109" s="183"/>
      <c r="I109" s="184"/>
      <c r="J109" s="184"/>
      <c r="K109" s="184"/>
      <c r="L109" s="185"/>
      <c r="M109" s="83">
        <f t="shared" si="5"/>
        <v>0</v>
      </c>
      <c r="N109" s="164" t="s">
        <v>90</v>
      </c>
      <c r="O109" s="165">
        <f>LARGE(M$106:M$113,1)</f>
        <v>57</v>
      </c>
      <c r="T109" s="4" t="s">
        <v>268</v>
      </c>
    </row>
    <row r="110" spans="1:20" ht="13.5" thickBot="1" x14ac:dyDescent="0.25">
      <c r="A110" s="92"/>
      <c r="B110" s="47" t="str">
        <f>'Boys U11'!$D$4</f>
        <v>Banbury</v>
      </c>
      <c r="C110" s="98" t="s">
        <v>48</v>
      </c>
      <c r="D110" s="182"/>
      <c r="E110" s="183"/>
      <c r="F110" s="183"/>
      <c r="G110" s="183"/>
      <c r="H110" s="183"/>
      <c r="I110" s="184"/>
      <c r="J110" s="184"/>
      <c r="K110" s="184"/>
      <c r="L110" s="185"/>
      <c r="M110" s="93">
        <f t="shared" si="5"/>
        <v>0</v>
      </c>
      <c r="N110" s="108" t="s">
        <v>87</v>
      </c>
      <c r="O110" s="165">
        <f>LARGE(M$106:M$113,2)</f>
        <v>55</v>
      </c>
    </row>
    <row r="111" spans="1:20" ht="13.5" thickBot="1" x14ac:dyDescent="0.25">
      <c r="A111" s="92"/>
      <c r="B111" s="47" t="str">
        <f>'Boys U11'!$D$4</f>
        <v>Banbury</v>
      </c>
      <c r="C111" s="98" t="s">
        <v>48</v>
      </c>
      <c r="D111" s="182"/>
      <c r="E111" s="183"/>
      <c r="F111" s="183"/>
      <c r="G111" s="183"/>
      <c r="H111" s="183"/>
      <c r="I111" s="184"/>
      <c r="J111" s="184"/>
      <c r="K111" s="184"/>
      <c r="L111" s="185"/>
      <c r="M111" s="83">
        <f t="shared" si="5"/>
        <v>0</v>
      </c>
      <c r="N111" s="108" t="s">
        <v>88</v>
      </c>
      <c r="O111" s="165">
        <f>LARGE(M$106:M$113,3)</f>
        <v>50</v>
      </c>
    </row>
    <row r="112" spans="1:20" x14ac:dyDescent="0.2">
      <c r="A112" s="92"/>
      <c r="B112" s="47" t="str">
        <f>'Boys U11'!$D$4</f>
        <v>Banbury</v>
      </c>
      <c r="C112" s="98" t="s">
        <v>48</v>
      </c>
      <c r="D112" s="182"/>
      <c r="E112" s="183"/>
      <c r="F112" s="183"/>
      <c r="G112" s="183"/>
      <c r="H112" s="183"/>
      <c r="I112" s="184"/>
      <c r="J112" s="184"/>
      <c r="K112" s="184"/>
      <c r="L112" s="185"/>
      <c r="M112" s="93">
        <f t="shared" si="5"/>
        <v>0</v>
      </c>
      <c r="N112" s="108" t="s">
        <v>89</v>
      </c>
      <c r="O112" s="165">
        <f>LARGE(M$106:M$113,4)</f>
        <v>0</v>
      </c>
    </row>
    <row r="113" spans="1:15" ht="13.5" thickBot="1" x14ac:dyDescent="0.25">
      <c r="A113" s="95"/>
      <c r="B113" s="49" t="str">
        <f>'Boys U11'!$D$4</f>
        <v>Banbury</v>
      </c>
      <c r="C113" s="98" t="s">
        <v>48</v>
      </c>
      <c r="D113" s="186"/>
      <c r="E113" s="187"/>
      <c r="F113" s="187"/>
      <c r="G113" s="187"/>
      <c r="H113" s="187"/>
      <c r="I113" s="188"/>
      <c r="J113" s="188"/>
      <c r="K113" s="188"/>
      <c r="L113" s="137"/>
      <c r="M113" s="83">
        <f t="shared" si="5"/>
        <v>0</v>
      </c>
      <c r="N113" s="108" t="s">
        <v>45</v>
      </c>
      <c r="O113" s="166">
        <f>M114</f>
        <v>20</v>
      </c>
    </row>
    <row r="114" spans="1:15" ht="13.5" thickBot="1" x14ac:dyDescent="0.25">
      <c r="A114" s="80" t="s">
        <v>45</v>
      </c>
      <c r="B114" s="84" t="str">
        <f>'Boys U11'!$D$4</f>
        <v>Banbury</v>
      </c>
      <c r="C114" s="98" t="s">
        <v>48</v>
      </c>
      <c r="D114" s="146"/>
      <c r="E114" s="147"/>
      <c r="F114" s="146"/>
      <c r="G114" s="147"/>
      <c r="H114" s="146"/>
      <c r="I114" s="140"/>
      <c r="J114" s="117"/>
      <c r="K114" s="115">
        <v>20</v>
      </c>
      <c r="L114" s="145"/>
      <c r="M114" s="51">
        <f t="shared" si="5"/>
        <v>20</v>
      </c>
      <c r="N114" s="108" t="s">
        <v>46</v>
      </c>
      <c r="O114" s="166">
        <f>M115</f>
        <v>0</v>
      </c>
    </row>
    <row r="115" spans="1:15" ht="13.5" thickBot="1" x14ac:dyDescent="0.25">
      <c r="A115" s="44" t="s">
        <v>46</v>
      </c>
      <c r="B115" s="84" t="str">
        <f>'Boys U11'!$D$4</f>
        <v>Banbury</v>
      </c>
      <c r="C115" s="98" t="s">
        <v>48</v>
      </c>
      <c r="D115" s="141"/>
      <c r="E115" s="142"/>
      <c r="F115" s="141"/>
      <c r="G115" s="142"/>
      <c r="H115" s="141"/>
      <c r="I115" s="143"/>
      <c r="J115" s="119"/>
      <c r="K115" s="144"/>
      <c r="L115" s="77"/>
      <c r="M115" s="52">
        <f t="shared" si="5"/>
        <v>0</v>
      </c>
      <c r="N115" s="124" t="s">
        <v>50</v>
      </c>
      <c r="O115" s="167">
        <f>SUM(O109:O114)</f>
        <v>182</v>
      </c>
    </row>
    <row r="116" spans="1:15" x14ac:dyDescent="0.2">
      <c r="A116" s="99" t="s">
        <v>255</v>
      </c>
      <c r="B116" s="81" t="str">
        <f>'Boys U11'!$E$4</f>
        <v>Bicester</v>
      </c>
      <c r="C116" s="98" t="s">
        <v>48</v>
      </c>
      <c r="D116" s="178">
        <v>19</v>
      </c>
      <c r="E116" s="179"/>
      <c r="F116" s="179">
        <v>20</v>
      </c>
      <c r="G116" s="179"/>
      <c r="H116" s="179"/>
      <c r="I116" s="180">
        <v>17</v>
      </c>
      <c r="J116" s="180"/>
      <c r="K116" s="180"/>
      <c r="L116" s="181"/>
      <c r="M116" s="93">
        <f t="shared" si="5"/>
        <v>56</v>
      </c>
      <c r="N116" s="39"/>
      <c r="O116" s="39"/>
    </row>
    <row r="117" spans="1:15" x14ac:dyDescent="0.2">
      <c r="A117" s="43" t="s">
        <v>257</v>
      </c>
      <c r="B117" s="47" t="str">
        <f>'Boys U11'!$E$4</f>
        <v>Bicester</v>
      </c>
      <c r="C117" s="98" t="s">
        <v>48</v>
      </c>
      <c r="D117" s="182">
        <v>17</v>
      </c>
      <c r="E117" s="183"/>
      <c r="F117" s="183">
        <v>14</v>
      </c>
      <c r="G117" s="183"/>
      <c r="H117" s="183">
        <v>14</v>
      </c>
      <c r="I117" s="184"/>
      <c r="J117" s="184"/>
      <c r="K117" s="184"/>
      <c r="L117" s="185"/>
      <c r="M117" s="83">
        <f t="shared" si="5"/>
        <v>45</v>
      </c>
      <c r="N117" s="39"/>
      <c r="O117" s="39"/>
    </row>
    <row r="118" spans="1:15" ht="13.5" thickBot="1" x14ac:dyDescent="0.25">
      <c r="A118" s="43" t="s">
        <v>258</v>
      </c>
      <c r="B118" s="47" t="str">
        <f>'Boys U11'!$E$4</f>
        <v>Bicester</v>
      </c>
      <c r="C118" s="98" t="s">
        <v>48</v>
      </c>
      <c r="D118" s="182">
        <v>13</v>
      </c>
      <c r="E118" s="183"/>
      <c r="F118" s="183"/>
      <c r="G118" s="183">
        <v>14</v>
      </c>
      <c r="H118" s="183"/>
      <c r="I118" s="184">
        <v>15</v>
      </c>
      <c r="J118" s="184"/>
      <c r="K118" s="184"/>
      <c r="L118" s="185"/>
      <c r="M118" s="83">
        <f t="shared" si="5"/>
        <v>42</v>
      </c>
      <c r="N118" s="39"/>
      <c r="O118" s="39"/>
    </row>
    <row r="119" spans="1:15" ht="13.5" thickBot="1" x14ac:dyDescent="0.25">
      <c r="A119" s="99" t="s">
        <v>259</v>
      </c>
      <c r="B119" s="47" t="str">
        <f>'Boys U11'!$E$4</f>
        <v>Bicester</v>
      </c>
      <c r="C119" s="98" t="s">
        <v>48</v>
      </c>
      <c r="D119" s="182">
        <v>14</v>
      </c>
      <c r="E119" s="183"/>
      <c r="F119" s="183">
        <v>13</v>
      </c>
      <c r="G119" s="183"/>
      <c r="H119" s="183">
        <v>20</v>
      </c>
      <c r="I119" s="184"/>
      <c r="J119" s="184"/>
      <c r="K119" s="184"/>
      <c r="L119" s="185"/>
      <c r="M119" s="93">
        <f t="shared" si="5"/>
        <v>47</v>
      </c>
      <c r="N119" s="164" t="s">
        <v>90</v>
      </c>
      <c r="O119" s="165">
        <f>LARGE(M$116:M$123,1)</f>
        <v>56</v>
      </c>
    </row>
    <row r="120" spans="1:15" ht="13.5" thickBot="1" x14ac:dyDescent="0.25">
      <c r="A120" s="43" t="s">
        <v>260</v>
      </c>
      <c r="B120" s="47" t="str">
        <f>'Boys U11'!$E$4</f>
        <v>Bicester</v>
      </c>
      <c r="C120" s="98" t="s">
        <v>48</v>
      </c>
      <c r="D120" s="182">
        <v>9</v>
      </c>
      <c r="E120" s="183"/>
      <c r="F120" s="183"/>
      <c r="G120" s="183">
        <v>18</v>
      </c>
      <c r="H120" s="183"/>
      <c r="I120" s="184">
        <v>18</v>
      </c>
      <c r="J120" s="184"/>
      <c r="K120" s="184"/>
      <c r="L120" s="185"/>
      <c r="M120" s="83">
        <f t="shared" si="5"/>
        <v>45</v>
      </c>
      <c r="N120" s="108" t="s">
        <v>87</v>
      </c>
      <c r="O120" s="165">
        <f>LARGE(M$116:M$123,2)</f>
        <v>47</v>
      </c>
    </row>
    <row r="121" spans="1:15" ht="13.5" thickBot="1" x14ac:dyDescent="0.25">
      <c r="A121" s="99" t="s">
        <v>261</v>
      </c>
      <c r="B121" s="47" t="str">
        <f>'Boys U11'!$E$4</f>
        <v>Bicester</v>
      </c>
      <c r="C121" s="98" t="s">
        <v>48</v>
      </c>
      <c r="D121" s="182">
        <v>10</v>
      </c>
      <c r="E121" s="183"/>
      <c r="F121" s="183">
        <v>15</v>
      </c>
      <c r="G121" s="183"/>
      <c r="H121" s="183"/>
      <c r="I121" s="184">
        <v>20</v>
      </c>
      <c r="J121" s="184"/>
      <c r="K121" s="184"/>
      <c r="L121" s="185"/>
      <c r="M121" s="93">
        <f t="shared" si="5"/>
        <v>45</v>
      </c>
      <c r="N121" s="108" t="s">
        <v>88</v>
      </c>
      <c r="O121" s="165">
        <f>LARGE(M$116:M$123,3)</f>
        <v>45</v>
      </c>
    </row>
    <row r="122" spans="1:15" x14ac:dyDescent="0.2">
      <c r="A122" s="95"/>
      <c r="B122" s="47" t="str">
        <f>'Boys U11'!$E$4</f>
        <v>Bicester</v>
      </c>
      <c r="C122" s="98" t="s">
        <v>48</v>
      </c>
      <c r="D122" s="182"/>
      <c r="E122" s="183"/>
      <c r="F122" s="183"/>
      <c r="G122" s="183"/>
      <c r="H122" s="183"/>
      <c r="I122" s="184"/>
      <c r="J122" s="184"/>
      <c r="K122" s="184"/>
      <c r="L122" s="185"/>
      <c r="M122" s="83">
        <f t="shared" si="5"/>
        <v>0</v>
      </c>
      <c r="N122" s="108" t="s">
        <v>89</v>
      </c>
      <c r="O122" s="165">
        <f>LARGE(M$116:M$123,4)</f>
        <v>45</v>
      </c>
    </row>
    <row r="123" spans="1:15" ht="13.5" thickBot="1" x14ac:dyDescent="0.25">
      <c r="A123" s="96"/>
      <c r="B123" s="49" t="str">
        <f>'Boys U11'!$E$4</f>
        <v>Bicester</v>
      </c>
      <c r="C123" s="98" t="s">
        <v>48</v>
      </c>
      <c r="D123" s="182"/>
      <c r="E123" s="183"/>
      <c r="F123" s="183"/>
      <c r="G123" s="183"/>
      <c r="H123" s="183"/>
      <c r="I123" s="184"/>
      <c r="J123" s="184"/>
      <c r="K123" s="184"/>
      <c r="L123" s="185"/>
      <c r="M123" s="83">
        <f t="shared" si="5"/>
        <v>0</v>
      </c>
      <c r="N123" s="108" t="s">
        <v>45</v>
      </c>
      <c r="O123" s="166">
        <f>M124</f>
        <v>0</v>
      </c>
    </row>
    <row r="124" spans="1:15" ht="13.5" thickBot="1" x14ac:dyDescent="0.25">
      <c r="A124" s="109" t="s">
        <v>45</v>
      </c>
      <c r="B124" s="84" t="str">
        <f>'Boys U11'!$E$4</f>
        <v>Bicester</v>
      </c>
      <c r="C124" s="98" t="s">
        <v>48</v>
      </c>
      <c r="D124" s="148"/>
      <c r="E124" s="149"/>
      <c r="F124" s="150"/>
      <c r="G124" s="149"/>
      <c r="H124" s="150"/>
      <c r="I124" s="151"/>
      <c r="J124" s="120"/>
      <c r="K124" s="121"/>
      <c r="L124" s="154"/>
      <c r="M124" s="107">
        <f t="shared" si="5"/>
        <v>0</v>
      </c>
      <c r="N124" s="108" t="s">
        <v>46</v>
      </c>
      <c r="O124" s="166">
        <f>M125</f>
        <v>20</v>
      </c>
    </row>
    <row r="125" spans="1:15" ht="13.5" thickBot="1" x14ac:dyDescent="0.25">
      <c r="A125" s="122" t="s">
        <v>46</v>
      </c>
      <c r="B125" s="84" t="str">
        <f>'Boys U11'!$E$4</f>
        <v>Bicester</v>
      </c>
      <c r="C125" s="98" t="s">
        <v>48</v>
      </c>
      <c r="D125" s="152"/>
      <c r="E125" s="142"/>
      <c r="F125" s="141"/>
      <c r="G125" s="142"/>
      <c r="H125" s="141"/>
      <c r="I125" s="153"/>
      <c r="J125" s="119"/>
      <c r="K125" s="144"/>
      <c r="L125" s="123">
        <v>20</v>
      </c>
      <c r="M125" s="52">
        <f t="shared" si="5"/>
        <v>20</v>
      </c>
      <c r="N125" s="124" t="s">
        <v>50</v>
      </c>
      <c r="O125" s="167">
        <f>SUM(O119:O124)</f>
        <v>213</v>
      </c>
    </row>
    <row r="126" spans="1:15" x14ac:dyDescent="0.2">
      <c r="A126" s="113"/>
      <c r="B126" s="81" t="str">
        <f>'Boys U11'!$F$4</f>
        <v>Oxford</v>
      </c>
      <c r="C126" s="98" t="s">
        <v>48</v>
      </c>
      <c r="D126" s="178"/>
      <c r="E126" s="179"/>
      <c r="F126" s="179"/>
      <c r="G126" s="179"/>
      <c r="H126" s="179"/>
      <c r="I126" s="180"/>
      <c r="J126" s="180"/>
      <c r="K126" s="180"/>
      <c r="L126" s="181"/>
      <c r="M126" s="93">
        <f>SUM(D126:L126)</f>
        <v>0</v>
      </c>
      <c r="N126" s="39"/>
      <c r="O126" s="39"/>
    </row>
    <row r="127" spans="1:15" x14ac:dyDescent="0.2">
      <c r="A127" s="112"/>
      <c r="B127" s="47" t="str">
        <f>'Boys U11'!$F$4</f>
        <v>Oxford</v>
      </c>
      <c r="C127" s="98" t="s">
        <v>48</v>
      </c>
      <c r="D127" s="182"/>
      <c r="E127" s="183"/>
      <c r="F127" s="183"/>
      <c r="G127" s="183"/>
      <c r="H127" s="183"/>
      <c r="I127" s="184"/>
      <c r="J127" s="184"/>
      <c r="K127" s="184"/>
      <c r="L127" s="185"/>
      <c r="M127" s="83">
        <f t="shared" ref="M127:M135" si="6">SUM(D127:L127)</f>
        <v>0</v>
      </c>
      <c r="N127" s="39"/>
      <c r="O127" s="39"/>
    </row>
    <row r="128" spans="1:15" ht="13.5" thickBot="1" x14ac:dyDescent="0.25">
      <c r="A128" s="113"/>
      <c r="B128" s="47" t="str">
        <f>'Boys U11'!$F$4</f>
        <v>Oxford</v>
      </c>
      <c r="C128" s="98" t="s">
        <v>48</v>
      </c>
      <c r="D128" s="182"/>
      <c r="E128" s="183"/>
      <c r="F128" s="183"/>
      <c r="G128" s="183"/>
      <c r="H128" s="183"/>
      <c r="I128" s="184"/>
      <c r="J128" s="184"/>
      <c r="K128" s="184"/>
      <c r="L128" s="185"/>
      <c r="M128" s="93">
        <f t="shared" si="6"/>
        <v>0</v>
      </c>
      <c r="N128" s="39"/>
      <c r="O128" s="39"/>
    </row>
    <row r="129" spans="1:15" ht="13.5" thickBot="1" x14ac:dyDescent="0.25">
      <c r="A129" s="110"/>
      <c r="B129" s="47" t="str">
        <f>'Boys U11'!$F$4</f>
        <v>Oxford</v>
      </c>
      <c r="C129" s="98" t="s">
        <v>48</v>
      </c>
      <c r="D129" s="182"/>
      <c r="E129" s="183"/>
      <c r="F129" s="183"/>
      <c r="G129" s="183"/>
      <c r="H129" s="183"/>
      <c r="I129" s="184"/>
      <c r="J129" s="184"/>
      <c r="K129" s="184"/>
      <c r="L129" s="185"/>
      <c r="M129" s="83">
        <f t="shared" si="6"/>
        <v>0</v>
      </c>
      <c r="N129" s="164" t="s">
        <v>90</v>
      </c>
      <c r="O129" s="165">
        <f>LARGE(M$126:M$133,1)</f>
        <v>0</v>
      </c>
    </row>
    <row r="130" spans="1:15" ht="13.5" thickBot="1" x14ac:dyDescent="0.25">
      <c r="A130" s="105"/>
      <c r="B130" s="47" t="str">
        <f>'Boys U11'!$F$4</f>
        <v>Oxford</v>
      </c>
      <c r="C130" s="98" t="s">
        <v>48</v>
      </c>
      <c r="D130" s="182"/>
      <c r="E130" s="183"/>
      <c r="F130" s="183"/>
      <c r="G130" s="183"/>
      <c r="H130" s="183"/>
      <c r="I130" s="184"/>
      <c r="J130" s="184"/>
      <c r="K130" s="184"/>
      <c r="L130" s="185"/>
      <c r="M130" s="93">
        <f t="shared" si="6"/>
        <v>0</v>
      </c>
      <c r="N130" s="108" t="s">
        <v>87</v>
      </c>
      <c r="O130" s="165">
        <f>LARGE(M$126:M$133,2)</f>
        <v>0</v>
      </c>
    </row>
    <row r="131" spans="1:15" ht="13.5" thickBot="1" x14ac:dyDescent="0.25">
      <c r="A131" s="110"/>
      <c r="B131" s="47" t="str">
        <f>'Boys U11'!$F$4</f>
        <v>Oxford</v>
      </c>
      <c r="C131" s="98" t="s">
        <v>48</v>
      </c>
      <c r="D131" s="182"/>
      <c r="E131" s="183"/>
      <c r="F131" s="183"/>
      <c r="G131" s="183"/>
      <c r="H131" s="183"/>
      <c r="I131" s="184"/>
      <c r="J131" s="184"/>
      <c r="K131" s="184"/>
      <c r="L131" s="185"/>
      <c r="M131" s="83">
        <f t="shared" si="6"/>
        <v>0</v>
      </c>
      <c r="N131" s="108" t="s">
        <v>88</v>
      </c>
      <c r="O131" s="165">
        <f>LARGE(M$126:M$133,3)</f>
        <v>0</v>
      </c>
    </row>
    <row r="132" spans="1:15" x14ac:dyDescent="0.2">
      <c r="A132" s="105"/>
      <c r="B132" s="47" t="str">
        <f>'Boys U11'!$F$4</f>
        <v>Oxford</v>
      </c>
      <c r="C132" s="98" t="s">
        <v>48</v>
      </c>
      <c r="D132" s="182"/>
      <c r="E132" s="183"/>
      <c r="F132" s="183"/>
      <c r="G132" s="183"/>
      <c r="H132" s="183"/>
      <c r="I132" s="184"/>
      <c r="J132" s="184"/>
      <c r="K132" s="184"/>
      <c r="L132" s="185"/>
      <c r="M132" s="93">
        <f t="shared" si="6"/>
        <v>0</v>
      </c>
      <c r="N132" s="108" t="s">
        <v>89</v>
      </c>
      <c r="O132" s="165">
        <f>LARGE(M$126:M$133,4)</f>
        <v>0</v>
      </c>
    </row>
    <row r="133" spans="1:15" ht="13.5" thickBot="1" x14ac:dyDescent="0.25">
      <c r="A133" s="110"/>
      <c r="B133" s="49" t="str">
        <f>'Boys U11'!$F$4</f>
        <v>Oxford</v>
      </c>
      <c r="C133" s="98" t="s">
        <v>48</v>
      </c>
      <c r="D133" s="182"/>
      <c r="E133" s="183"/>
      <c r="F133" s="183"/>
      <c r="G133" s="183"/>
      <c r="H133" s="183"/>
      <c r="I133" s="184"/>
      <c r="J133" s="184"/>
      <c r="K133" s="184"/>
      <c r="L133" s="185"/>
      <c r="M133" s="83">
        <f t="shared" si="6"/>
        <v>0</v>
      </c>
      <c r="N133" s="108" t="s">
        <v>45</v>
      </c>
      <c r="O133" s="166">
        <f>M134</f>
        <v>0</v>
      </c>
    </row>
    <row r="134" spans="1:15" ht="13.5" thickBot="1" x14ac:dyDescent="0.25">
      <c r="A134" s="106" t="s">
        <v>45</v>
      </c>
      <c r="B134" s="162" t="str">
        <f>'Boys U11'!$F$4</f>
        <v>Oxford</v>
      </c>
      <c r="C134" s="98" t="s">
        <v>48</v>
      </c>
      <c r="D134" s="148"/>
      <c r="E134" s="149"/>
      <c r="F134" s="150"/>
      <c r="G134" s="149"/>
      <c r="H134" s="150"/>
      <c r="I134" s="151"/>
      <c r="J134" s="120"/>
      <c r="K134" s="121"/>
      <c r="L134" s="161"/>
      <c r="M134" s="93">
        <f t="shared" si="6"/>
        <v>0</v>
      </c>
      <c r="N134" s="108" t="s">
        <v>46</v>
      </c>
      <c r="O134" s="166">
        <f>M135</f>
        <v>0</v>
      </c>
    </row>
    <row r="135" spans="1:15" ht="13.5" thickBot="1" x14ac:dyDescent="0.25">
      <c r="A135" s="125" t="s">
        <v>46</v>
      </c>
      <c r="B135" s="162" t="str">
        <f>'Boys U11'!$F$4</f>
        <v>Oxford</v>
      </c>
      <c r="C135" s="98" t="s">
        <v>48</v>
      </c>
      <c r="D135" s="156"/>
      <c r="E135" s="157"/>
      <c r="F135" s="158"/>
      <c r="G135" s="157"/>
      <c r="H135" s="158"/>
      <c r="I135" s="159"/>
      <c r="J135" s="118"/>
      <c r="K135" s="160"/>
      <c r="L135" s="126"/>
      <c r="M135" s="86">
        <f t="shared" si="6"/>
        <v>0</v>
      </c>
      <c r="N135" s="124" t="s">
        <v>50</v>
      </c>
      <c r="O135" s="167">
        <f>SUM(O129:O134)</f>
        <v>0</v>
      </c>
    </row>
    <row r="136" spans="1:15" x14ac:dyDescent="0.2">
      <c r="A136" s="99" t="s">
        <v>179</v>
      </c>
      <c r="B136" s="81" t="str">
        <f>'Boys U11'!$G$4</f>
        <v>Radley</v>
      </c>
      <c r="C136" s="98" t="s">
        <v>48</v>
      </c>
      <c r="D136" s="178">
        <v>9</v>
      </c>
      <c r="E136" s="179"/>
      <c r="F136" s="179"/>
      <c r="G136" s="179">
        <v>16</v>
      </c>
      <c r="H136" s="179"/>
      <c r="I136" s="180">
        <v>13</v>
      </c>
      <c r="J136" s="180"/>
      <c r="K136" s="180"/>
      <c r="L136" s="181"/>
      <c r="M136" s="93">
        <f t="shared" ref="M136:M153" si="7">SUM(D136:L136)</f>
        <v>38</v>
      </c>
      <c r="N136" s="39"/>
    </row>
    <row r="137" spans="1:15" x14ac:dyDescent="0.2">
      <c r="A137" s="43" t="s">
        <v>181</v>
      </c>
      <c r="B137" s="47" t="str">
        <f>'Boys U11'!$G$4</f>
        <v>Radley</v>
      </c>
      <c r="C137" s="98" t="s">
        <v>48</v>
      </c>
      <c r="D137" s="182">
        <v>11</v>
      </c>
      <c r="E137" s="183"/>
      <c r="F137" s="183"/>
      <c r="G137" s="183"/>
      <c r="H137" s="183"/>
      <c r="I137" s="184"/>
      <c r="J137" s="184"/>
      <c r="K137" s="184"/>
      <c r="L137" s="185"/>
      <c r="M137" s="83">
        <f t="shared" si="7"/>
        <v>11</v>
      </c>
      <c r="N137" s="39"/>
    </row>
    <row r="138" spans="1:15" ht="13.5" thickBot="1" x14ac:dyDescent="0.25">
      <c r="A138" s="99"/>
      <c r="B138" s="47" t="str">
        <f>'Boys U11'!$G$4</f>
        <v>Radley</v>
      </c>
      <c r="C138" s="98" t="s">
        <v>48</v>
      </c>
      <c r="D138" s="182"/>
      <c r="E138" s="183"/>
      <c r="F138" s="183"/>
      <c r="G138" s="183"/>
      <c r="H138" s="183"/>
      <c r="I138" s="184"/>
      <c r="J138" s="184"/>
      <c r="K138" s="184"/>
      <c r="L138" s="185"/>
      <c r="M138" s="93">
        <f t="shared" si="7"/>
        <v>0</v>
      </c>
      <c r="N138" s="39"/>
      <c r="O138" s="39"/>
    </row>
    <row r="139" spans="1:15" ht="13.5" thickBot="1" x14ac:dyDescent="0.25">
      <c r="A139" s="43"/>
      <c r="B139" s="47" t="str">
        <f>'Boys U11'!$G$4</f>
        <v>Radley</v>
      </c>
      <c r="C139" s="98" t="s">
        <v>48</v>
      </c>
      <c r="D139" s="182"/>
      <c r="E139" s="183"/>
      <c r="F139" s="183"/>
      <c r="G139" s="183"/>
      <c r="H139" s="183"/>
      <c r="I139" s="184"/>
      <c r="J139" s="184"/>
      <c r="K139" s="184"/>
      <c r="L139" s="185"/>
      <c r="M139" s="83">
        <f t="shared" si="7"/>
        <v>0</v>
      </c>
      <c r="N139" s="164" t="s">
        <v>90</v>
      </c>
      <c r="O139" s="165">
        <f>LARGE(M$136:M$143,1)</f>
        <v>38</v>
      </c>
    </row>
    <row r="140" spans="1:15" ht="13.5" thickBot="1" x14ac:dyDescent="0.25">
      <c r="A140" s="92"/>
      <c r="B140" s="47" t="str">
        <f>'Boys U11'!$G$4</f>
        <v>Radley</v>
      </c>
      <c r="C140" s="98" t="s">
        <v>48</v>
      </c>
      <c r="D140" s="182"/>
      <c r="E140" s="183"/>
      <c r="F140" s="183"/>
      <c r="G140" s="183"/>
      <c r="H140" s="183"/>
      <c r="I140" s="184"/>
      <c r="J140" s="184"/>
      <c r="K140" s="184"/>
      <c r="L140" s="185"/>
      <c r="M140" s="93">
        <f t="shared" si="7"/>
        <v>0</v>
      </c>
      <c r="N140" s="108" t="s">
        <v>87</v>
      </c>
      <c r="O140" s="165">
        <f>LARGE(M$136:M$143,2)</f>
        <v>11</v>
      </c>
    </row>
    <row r="141" spans="1:15" ht="13.5" thickBot="1" x14ac:dyDescent="0.25">
      <c r="A141" s="95"/>
      <c r="B141" s="47" t="str">
        <f>'Boys U11'!$G$4</f>
        <v>Radley</v>
      </c>
      <c r="C141" s="98" t="s">
        <v>48</v>
      </c>
      <c r="D141" s="182"/>
      <c r="E141" s="183"/>
      <c r="F141" s="183"/>
      <c r="G141" s="183"/>
      <c r="H141" s="183"/>
      <c r="I141" s="184"/>
      <c r="J141" s="184"/>
      <c r="K141" s="184"/>
      <c r="L141" s="185"/>
      <c r="M141" s="83">
        <f t="shared" si="7"/>
        <v>0</v>
      </c>
      <c r="N141" s="108" t="s">
        <v>88</v>
      </c>
      <c r="O141" s="165">
        <f>LARGE(M$136:M$143,3)</f>
        <v>0</v>
      </c>
    </row>
    <row r="142" spans="1:15" x14ac:dyDescent="0.2">
      <c r="A142" s="92"/>
      <c r="B142" s="47" t="str">
        <f>'Boys U11'!$G$4</f>
        <v>Radley</v>
      </c>
      <c r="C142" s="98" t="s">
        <v>48</v>
      </c>
      <c r="D142" s="182"/>
      <c r="E142" s="183"/>
      <c r="F142" s="183"/>
      <c r="G142" s="183"/>
      <c r="H142" s="183"/>
      <c r="I142" s="184"/>
      <c r="J142" s="184"/>
      <c r="K142" s="184"/>
      <c r="L142" s="185"/>
      <c r="M142" s="93">
        <f t="shared" si="7"/>
        <v>0</v>
      </c>
      <c r="N142" s="108" t="s">
        <v>89</v>
      </c>
      <c r="O142" s="165">
        <f>LARGE(M$136:M$143,4)</f>
        <v>0</v>
      </c>
    </row>
    <row r="143" spans="1:15" ht="13.5" thickBot="1" x14ac:dyDescent="0.25">
      <c r="A143" s="95"/>
      <c r="B143" s="47" t="str">
        <f>'Boys U11'!$G$4</f>
        <v>Radley</v>
      </c>
      <c r="C143" s="98" t="s">
        <v>48</v>
      </c>
      <c r="D143" s="182"/>
      <c r="E143" s="183"/>
      <c r="F143" s="183"/>
      <c r="G143" s="183"/>
      <c r="H143" s="183"/>
      <c r="I143" s="184"/>
      <c r="J143" s="184"/>
      <c r="K143" s="184"/>
      <c r="L143" s="185"/>
      <c r="M143" s="83">
        <f t="shared" si="7"/>
        <v>0</v>
      </c>
      <c r="N143" s="108" t="s">
        <v>45</v>
      </c>
      <c r="O143" s="166">
        <f>M144</f>
        <v>0</v>
      </c>
    </row>
    <row r="144" spans="1:15" x14ac:dyDescent="0.2">
      <c r="A144" s="80" t="s">
        <v>45</v>
      </c>
      <c r="B144" s="47" t="str">
        <f>'Boys U11'!$G$4</f>
        <v>Radley</v>
      </c>
      <c r="C144" s="98" t="s">
        <v>48</v>
      </c>
      <c r="D144" s="146"/>
      <c r="E144" s="147"/>
      <c r="F144" s="146"/>
      <c r="G144" s="147"/>
      <c r="H144" s="146"/>
      <c r="I144" s="163"/>
      <c r="J144" s="120"/>
      <c r="K144" s="115"/>
      <c r="L144" s="145"/>
      <c r="M144" s="51">
        <f t="shared" si="7"/>
        <v>0</v>
      </c>
      <c r="N144" s="108" t="s">
        <v>46</v>
      </c>
      <c r="O144" s="166">
        <f>M145</f>
        <v>0</v>
      </c>
    </row>
    <row r="145" spans="1:15" ht="13.5" thickBot="1" x14ac:dyDescent="0.25">
      <c r="A145" s="44" t="s">
        <v>46</v>
      </c>
      <c r="B145" s="49" t="str">
        <f>'Boys U11'!$G$4</f>
        <v>Radley</v>
      </c>
      <c r="C145" s="98" t="s">
        <v>48</v>
      </c>
      <c r="D145" s="141"/>
      <c r="E145" s="142"/>
      <c r="F145" s="141"/>
      <c r="G145" s="142"/>
      <c r="H145" s="141"/>
      <c r="I145" s="153"/>
      <c r="J145" s="119"/>
      <c r="K145" s="144"/>
      <c r="L145" s="77"/>
      <c r="M145" s="86">
        <f t="shared" si="7"/>
        <v>0</v>
      </c>
      <c r="N145" s="124" t="s">
        <v>50</v>
      </c>
      <c r="O145" s="167">
        <f>SUM(O139:O144)</f>
        <v>49</v>
      </c>
    </row>
    <row r="146" spans="1:15" x14ac:dyDescent="0.2">
      <c r="A146" s="99"/>
      <c r="B146" s="81" t="str">
        <f>'Boys U11'!$H$4</f>
        <v>White Horse</v>
      </c>
      <c r="C146" s="98" t="s">
        <v>48</v>
      </c>
      <c r="D146" s="178"/>
      <c r="E146" s="179"/>
      <c r="F146" s="179"/>
      <c r="G146" s="179"/>
      <c r="H146" s="179"/>
      <c r="I146" s="180"/>
      <c r="J146" s="180"/>
      <c r="K146" s="180"/>
      <c r="L146" s="181"/>
      <c r="M146" s="97">
        <f t="shared" si="7"/>
        <v>0</v>
      </c>
      <c r="N146" s="39"/>
      <c r="O146" s="39"/>
    </row>
    <row r="147" spans="1:15" x14ac:dyDescent="0.2">
      <c r="A147" s="43"/>
      <c r="B147" s="47" t="str">
        <f>'Boys U11'!$H$4</f>
        <v>White Horse</v>
      </c>
      <c r="C147" s="98" t="s">
        <v>48</v>
      </c>
      <c r="D147" s="182"/>
      <c r="E147" s="183"/>
      <c r="F147" s="183"/>
      <c r="G147" s="183"/>
      <c r="H147" s="183"/>
      <c r="I147" s="184"/>
      <c r="J147" s="184"/>
      <c r="K147" s="184"/>
      <c r="L147" s="185"/>
      <c r="M147" s="83">
        <f t="shared" si="7"/>
        <v>0</v>
      </c>
      <c r="N147" s="39"/>
      <c r="O147" s="39"/>
    </row>
    <row r="148" spans="1:15" ht="13.5" thickBot="1" x14ac:dyDescent="0.25">
      <c r="A148" s="99"/>
      <c r="B148" s="47" t="str">
        <f>'Boys U11'!$H$4</f>
        <v>White Horse</v>
      </c>
      <c r="C148" s="98" t="s">
        <v>48</v>
      </c>
      <c r="D148" s="182"/>
      <c r="E148" s="183"/>
      <c r="F148" s="183"/>
      <c r="G148" s="183"/>
      <c r="H148" s="183"/>
      <c r="I148" s="184"/>
      <c r="J148" s="184"/>
      <c r="K148" s="184"/>
      <c r="L148" s="185"/>
      <c r="M148" s="93">
        <f t="shared" si="7"/>
        <v>0</v>
      </c>
      <c r="N148" s="39"/>
      <c r="O148" s="39"/>
    </row>
    <row r="149" spans="1:15" ht="13.5" thickBot="1" x14ac:dyDescent="0.25">
      <c r="A149" s="43"/>
      <c r="B149" s="47" t="str">
        <f>'Boys U11'!$H$4</f>
        <v>White Horse</v>
      </c>
      <c r="C149" s="98" t="s">
        <v>48</v>
      </c>
      <c r="D149" s="182"/>
      <c r="E149" s="183"/>
      <c r="F149" s="183"/>
      <c r="G149" s="183"/>
      <c r="H149" s="183"/>
      <c r="I149" s="184"/>
      <c r="J149" s="184"/>
      <c r="K149" s="184"/>
      <c r="L149" s="185"/>
      <c r="M149" s="83">
        <f t="shared" si="7"/>
        <v>0</v>
      </c>
      <c r="N149" s="164" t="s">
        <v>90</v>
      </c>
      <c r="O149" s="165">
        <f>LARGE(M$146:M$153,1)</f>
        <v>0</v>
      </c>
    </row>
    <row r="150" spans="1:15" ht="13.5" thickBot="1" x14ac:dyDescent="0.25">
      <c r="A150" s="99"/>
      <c r="B150" s="47" t="str">
        <f>'Boys U11'!$H$4</f>
        <v>White Horse</v>
      </c>
      <c r="C150" s="98" t="s">
        <v>48</v>
      </c>
      <c r="D150" s="182"/>
      <c r="E150" s="183"/>
      <c r="F150" s="183"/>
      <c r="G150" s="183"/>
      <c r="H150" s="183"/>
      <c r="I150" s="184"/>
      <c r="J150" s="184"/>
      <c r="K150" s="184"/>
      <c r="L150" s="185"/>
      <c r="M150" s="93">
        <f t="shared" si="7"/>
        <v>0</v>
      </c>
      <c r="N150" s="108" t="s">
        <v>87</v>
      </c>
      <c r="O150" s="165">
        <f>LARGE(M$146:M$153,2)</f>
        <v>0</v>
      </c>
    </row>
    <row r="151" spans="1:15" ht="13.5" thickBot="1" x14ac:dyDescent="0.25">
      <c r="A151" s="95"/>
      <c r="B151" s="47" t="str">
        <f>'Boys U11'!$H$4</f>
        <v>White Horse</v>
      </c>
      <c r="C151" s="98" t="s">
        <v>48</v>
      </c>
      <c r="D151" s="182"/>
      <c r="E151" s="183"/>
      <c r="F151" s="183"/>
      <c r="G151" s="183"/>
      <c r="H151" s="183"/>
      <c r="I151" s="184"/>
      <c r="J151" s="184"/>
      <c r="K151" s="184"/>
      <c r="L151" s="185"/>
      <c r="M151" s="83">
        <f t="shared" si="7"/>
        <v>0</v>
      </c>
      <c r="N151" s="108" t="s">
        <v>88</v>
      </c>
      <c r="O151" s="165">
        <f>LARGE(M$146:M$153,3)</f>
        <v>0</v>
      </c>
    </row>
    <row r="152" spans="1:15" x14ac:dyDescent="0.2">
      <c r="A152" s="92"/>
      <c r="B152" s="47" t="str">
        <f>'Boys U11'!$H$4</f>
        <v>White Horse</v>
      </c>
      <c r="C152" s="98" t="s">
        <v>48</v>
      </c>
      <c r="D152" s="182"/>
      <c r="E152" s="183"/>
      <c r="F152" s="183"/>
      <c r="G152" s="183"/>
      <c r="H152" s="183"/>
      <c r="I152" s="184"/>
      <c r="J152" s="184"/>
      <c r="K152" s="184"/>
      <c r="L152" s="185"/>
      <c r="M152" s="93">
        <f t="shared" si="7"/>
        <v>0</v>
      </c>
      <c r="N152" s="108" t="s">
        <v>89</v>
      </c>
      <c r="O152" s="165">
        <f>LARGE(M$146:M$153,4)</f>
        <v>0</v>
      </c>
    </row>
    <row r="153" spans="1:15" ht="13.5" thickBot="1" x14ac:dyDescent="0.25">
      <c r="A153" s="95"/>
      <c r="B153" s="49" t="str">
        <f>'Boys U11'!$H$4</f>
        <v>White Horse</v>
      </c>
      <c r="C153" s="98" t="s">
        <v>48</v>
      </c>
      <c r="D153" s="182"/>
      <c r="E153" s="183"/>
      <c r="F153" s="183"/>
      <c r="G153" s="183"/>
      <c r="H153" s="183"/>
      <c r="I153" s="184"/>
      <c r="J153" s="184"/>
      <c r="K153" s="184"/>
      <c r="L153" s="185"/>
      <c r="M153" s="83">
        <f t="shared" si="7"/>
        <v>0</v>
      </c>
      <c r="N153" s="108" t="s">
        <v>45</v>
      </c>
      <c r="O153" s="166">
        <f>M154</f>
        <v>0</v>
      </c>
    </row>
    <row r="154" spans="1:15" ht="13.5" thickBot="1" x14ac:dyDescent="0.25">
      <c r="A154" s="80" t="s">
        <v>45</v>
      </c>
      <c r="B154" s="84" t="str">
        <f>'Boys U11'!$H$4</f>
        <v>White Horse</v>
      </c>
      <c r="C154" s="98" t="s">
        <v>48</v>
      </c>
      <c r="D154" s="146"/>
      <c r="E154" s="147"/>
      <c r="F154" s="146"/>
      <c r="G154" s="147"/>
      <c r="H154" s="146"/>
      <c r="I154" s="163"/>
      <c r="J154" s="120"/>
      <c r="K154" s="115"/>
      <c r="L154" s="145"/>
      <c r="M154" s="51">
        <f>SUM(D154:L154)</f>
        <v>0</v>
      </c>
      <c r="N154" s="108" t="s">
        <v>46</v>
      </c>
      <c r="O154" s="166">
        <f>M155</f>
        <v>0</v>
      </c>
    </row>
    <row r="155" spans="1:15" ht="13.5" thickBot="1" x14ac:dyDescent="0.25">
      <c r="A155" s="44" t="s">
        <v>46</v>
      </c>
      <c r="B155" s="84" t="str">
        <f>'Boys U11'!$H$4</f>
        <v>White Horse</v>
      </c>
      <c r="C155" s="98" t="s">
        <v>48</v>
      </c>
      <c r="D155" s="141"/>
      <c r="E155" s="142"/>
      <c r="F155" s="141"/>
      <c r="G155" s="142"/>
      <c r="H155" s="141"/>
      <c r="I155" s="153"/>
      <c r="J155" s="119"/>
      <c r="K155" s="144"/>
      <c r="L155" s="77"/>
      <c r="M155" s="52">
        <f>SUM(D155:L155)</f>
        <v>0</v>
      </c>
      <c r="N155" s="124" t="s">
        <v>50</v>
      </c>
      <c r="O155" s="167">
        <f>SUM(O149:O154)</f>
        <v>0</v>
      </c>
    </row>
    <row r="156" spans="1:15" x14ac:dyDescent="0.2">
      <c r="A156" s="54" t="s">
        <v>182</v>
      </c>
      <c r="B156" s="54" t="str">
        <f>'Boys U11'!$I$4</f>
        <v>Witney</v>
      </c>
      <c r="C156" s="98" t="s">
        <v>48</v>
      </c>
      <c r="D156" s="169">
        <v>7</v>
      </c>
      <c r="E156" s="170"/>
      <c r="F156" s="170">
        <v>11</v>
      </c>
      <c r="G156" s="171"/>
      <c r="H156" s="170">
        <v>14</v>
      </c>
      <c r="I156" s="170"/>
      <c r="J156" s="170"/>
      <c r="K156" s="170"/>
      <c r="L156" s="172"/>
      <c r="M156" s="107">
        <f t="shared" ref="M156:M165" si="8">SUM(D156:L156)</f>
        <v>32</v>
      </c>
      <c r="N156" s="72"/>
    </row>
    <row r="157" spans="1:15" x14ac:dyDescent="0.2">
      <c r="A157" s="43" t="s">
        <v>184</v>
      </c>
      <c r="B157" s="43" t="str">
        <f>'Boys U11'!$I$4</f>
        <v>Witney</v>
      </c>
      <c r="C157" s="98" t="s">
        <v>48</v>
      </c>
      <c r="D157" s="173">
        <v>12</v>
      </c>
      <c r="E157" s="174"/>
      <c r="F157" s="175"/>
      <c r="G157" s="175">
        <v>15</v>
      </c>
      <c r="H157" s="175"/>
      <c r="I157" s="175">
        <v>19</v>
      </c>
      <c r="J157" s="175"/>
      <c r="K157" s="175"/>
      <c r="L157" s="176"/>
      <c r="M157" s="107">
        <f t="shared" si="8"/>
        <v>46</v>
      </c>
      <c r="N157" s="72"/>
    </row>
    <row r="158" spans="1:15" ht="13.5" thickBot="1" x14ac:dyDescent="0.25">
      <c r="A158" s="43" t="s">
        <v>185</v>
      </c>
      <c r="B158" s="43" t="str">
        <f>'Boys U11'!$I$4</f>
        <v>Witney</v>
      </c>
      <c r="C158" s="98" t="s">
        <v>48</v>
      </c>
      <c r="D158" s="173">
        <v>15</v>
      </c>
      <c r="E158" s="174"/>
      <c r="F158" s="175">
        <v>17</v>
      </c>
      <c r="G158" s="175"/>
      <c r="H158" s="174"/>
      <c r="I158" s="175">
        <v>14</v>
      </c>
      <c r="J158" s="175"/>
      <c r="K158" s="175"/>
      <c r="L158" s="176"/>
      <c r="M158" s="107">
        <f t="shared" si="8"/>
        <v>46</v>
      </c>
      <c r="N158" s="72"/>
    </row>
    <row r="159" spans="1:15" ht="13.5" thickBot="1" x14ac:dyDescent="0.25">
      <c r="A159" s="43" t="s">
        <v>194</v>
      </c>
      <c r="B159" s="43" t="str">
        <f>'Boys U11'!$I$4</f>
        <v>Witney</v>
      </c>
      <c r="C159" s="98" t="s">
        <v>48</v>
      </c>
      <c r="D159" s="173"/>
      <c r="E159" s="175">
        <v>19</v>
      </c>
      <c r="F159" s="175">
        <v>16</v>
      </c>
      <c r="G159" s="175"/>
      <c r="H159" s="175">
        <v>18</v>
      </c>
      <c r="I159" s="175"/>
      <c r="J159" s="175"/>
      <c r="K159" s="175"/>
      <c r="L159" s="176"/>
      <c r="M159" s="107">
        <f t="shared" si="8"/>
        <v>53</v>
      </c>
      <c r="N159" s="164" t="s">
        <v>90</v>
      </c>
      <c r="O159" s="165">
        <f>LARGE(M$156:M$163,1)</f>
        <v>56</v>
      </c>
    </row>
    <row r="160" spans="1:15" ht="13.5" thickBot="1" x14ac:dyDescent="0.25">
      <c r="A160" s="43" t="s">
        <v>196</v>
      </c>
      <c r="B160" s="43" t="str">
        <f>'Boys U11'!$I$4</f>
        <v>Witney</v>
      </c>
      <c r="C160" s="98" t="s">
        <v>48</v>
      </c>
      <c r="D160" s="177"/>
      <c r="E160" s="175">
        <v>17</v>
      </c>
      <c r="F160" s="175">
        <v>12</v>
      </c>
      <c r="G160" s="175"/>
      <c r="H160" s="175">
        <v>14</v>
      </c>
      <c r="I160" s="175"/>
      <c r="J160" s="175"/>
      <c r="K160" s="175"/>
      <c r="L160" s="176"/>
      <c r="M160" s="93">
        <f t="shared" si="8"/>
        <v>43</v>
      </c>
      <c r="N160" s="108" t="s">
        <v>87</v>
      </c>
      <c r="O160" s="165">
        <f>LARGE(M$156:M$163,2)</f>
        <v>53</v>
      </c>
    </row>
    <row r="161" spans="1:15" ht="13.5" thickBot="1" x14ac:dyDescent="0.25">
      <c r="A161" s="43" t="s">
        <v>195</v>
      </c>
      <c r="B161" s="43" t="str">
        <f>'Boys U11'!$I$4</f>
        <v>Witney</v>
      </c>
      <c r="C161" s="98" t="s">
        <v>48</v>
      </c>
      <c r="D161" s="177"/>
      <c r="E161" s="175">
        <v>20</v>
      </c>
      <c r="F161" s="175">
        <v>18</v>
      </c>
      <c r="G161" s="175"/>
      <c r="H161" s="175">
        <v>18</v>
      </c>
      <c r="I161" s="175"/>
      <c r="J161" s="175"/>
      <c r="K161" s="175"/>
      <c r="L161" s="176"/>
      <c r="M161" s="83">
        <f t="shared" si="8"/>
        <v>56</v>
      </c>
      <c r="N161" s="108" t="s">
        <v>88</v>
      </c>
      <c r="O161" s="165">
        <f>LARGE(M$156:M$163,3)</f>
        <v>46</v>
      </c>
    </row>
    <row r="162" spans="1:15" x14ac:dyDescent="0.2">
      <c r="A162" s="48"/>
      <c r="B162" s="43" t="str">
        <f>'Boys U11'!$I$4</f>
        <v>Witney</v>
      </c>
      <c r="C162" s="98" t="s">
        <v>48</v>
      </c>
      <c r="D162" s="177"/>
      <c r="E162" s="174"/>
      <c r="F162" s="174"/>
      <c r="G162" s="174"/>
      <c r="H162" s="174"/>
      <c r="I162" s="175"/>
      <c r="J162" s="175"/>
      <c r="K162" s="175"/>
      <c r="L162" s="176"/>
      <c r="M162" s="83">
        <f t="shared" si="8"/>
        <v>0</v>
      </c>
      <c r="N162" s="108" t="s">
        <v>89</v>
      </c>
      <c r="O162" s="165">
        <f>LARGE(M$156:M$163,4)</f>
        <v>46</v>
      </c>
    </row>
    <row r="163" spans="1:15" ht="13.5" thickBot="1" x14ac:dyDescent="0.25">
      <c r="A163" s="48"/>
      <c r="B163" s="43" t="str">
        <f>'Boys U11'!$I$4</f>
        <v>Witney</v>
      </c>
      <c r="C163" s="98" t="s">
        <v>48</v>
      </c>
      <c r="D163" s="177"/>
      <c r="E163" s="174"/>
      <c r="F163" s="174"/>
      <c r="G163" s="174"/>
      <c r="H163" s="174"/>
      <c r="I163" s="175"/>
      <c r="J163" s="175"/>
      <c r="K163" s="175"/>
      <c r="L163" s="176"/>
      <c r="M163" s="83">
        <f t="shared" si="8"/>
        <v>0</v>
      </c>
      <c r="N163" s="108" t="s">
        <v>45</v>
      </c>
      <c r="O163" s="166">
        <f>M164</f>
        <v>19</v>
      </c>
    </row>
    <row r="164" spans="1:15" x14ac:dyDescent="0.2">
      <c r="A164" s="80" t="s">
        <v>45</v>
      </c>
      <c r="B164" s="43" t="str">
        <f>'Boys U11'!$I$4</f>
        <v>Witney</v>
      </c>
      <c r="C164" s="98" t="s">
        <v>48</v>
      </c>
      <c r="D164" s="146"/>
      <c r="E164" s="147"/>
      <c r="F164" s="146"/>
      <c r="G164" s="147"/>
      <c r="H164" s="146"/>
      <c r="I164" s="163"/>
      <c r="J164" s="120"/>
      <c r="K164" s="115">
        <v>19</v>
      </c>
      <c r="L164" s="145"/>
      <c r="M164" s="51">
        <f t="shared" si="8"/>
        <v>19</v>
      </c>
      <c r="N164" s="108" t="s">
        <v>46</v>
      </c>
      <c r="O164" s="166">
        <f>M165</f>
        <v>19</v>
      </c>
    </row>
    <row r="165" spans="1:15" ht="13.5" thickBot="1" x14ac:dyDescent="0.25">
      <c r="A165" s="44" t="s">
        <v>46</v>
      </c>
      <c r="B165" s="168" t="str">
        <f>'Boys U11'!$I$4</f>
        <v>Witney</v>
      </c>
      <c r="C165" s="195" t="s">
        <v>48</v>
      </c>
      <c r="D165" s="141"/>
      <c r="E165" s="142"/>
      <c r="F165" s="141"/>
      <c r="G165" s="142"/>
      <c r="H165" s="141"/>
      <c r="I165" s="153"/>
      <c r="J165" s="119"/>
      <c r="K165" s="144"/>
      <c r="L165" s="77">
        <v>19</v>
      </c>
      <c r="M165" s="86">
        <f t="shared" si="8"/>
        <v>19</v>
      </c>
      <c r="N165" s="124" t="s">
        <v>50</v>
      </c>
      <c r="O165" s="167">
        <f>SUM(O159:O164)</f>
        <v>239</v>
      </c>
    </row>
    <row r="166" spans="1:15" x14ac:dyDescent="0.2">
      <c r="A166" s="53"/>
      <c r="B166" s="15"/>
      <c r="C166" s="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4"/>
      <c r="N166" s="39"/>
    </row>
    <row r="167" spans="1:15" x14ac:dyDescent="0.2">
      <c r="A167" s="53"/>
      <c r="B167" s="15"/>
      <c r="C167" s="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4"/>
      <c r="N167" s="39"/>
      <c r="O167" s="39"/>
    </row>
    <row r="168" spans="1:15" x14ac:dyDescent="0.2">
      <c r="A168" s="26"/>
      <c r="B168" s="26"/>
      <c r="C168" s="15"/>
      <c r="D168" s="114"/>
      <c r="E168" s="114"/>
      <c r="F168" s="114"/>
      <c r="G168" s="114"/>
      <c r="H168" s="114"/>
      <c r="I168" s="114"/>
      <c r="J168" s="114"/>
      <c r="K168" s="114"/>
      <c r="L168" s="114"/>
      <c r="M168" s="14"/>
      <c r="N168" s="72"/>
    </row>
    <row r="169" spans="1:15" x14ac:dyDescent="0.2">
      <c r="A169" s="26"/>
      <c r="B169" s="26"/>
      <c r="C169" s="15"/>
      <c r="D169" s="114"/>
      <c r="E169" s="114"/>
      <c r="F169" s="114"/>
      <c r="G169" s="114"/>
      <c r="H169" s="114"/>
      <c r="I169" s="114"/>
      <c r="J169" s="114"/>
      <c r="K169" s="114"/>
      <c r="L169" s="114"/>
      <c r="M169" s="14"/>
      <c r="N169" s="72"/>
    </row>
    <row r="170" spans="1:15" x14ac:dyDescent="0.2">
      <c r="A170" s="26"/>
      <c r="B170" s="26"/>
      <c r="C170" s="15"/>
      <c r="D170" s="114"/>
      <c r="E170" s="114"/>
      <c r="F170" s="114"/>
      <c r="G170" s="114"/>
      <c r="H170" s="114"/>
      <c r="I170" s="114"/>
      <c r="J170" s="114"/>
      <c r="K170" s="114"/>
      <c r="L170" s="114"/>
      <c r="M170" s="14"/>
      <c r="N170" s="72"/>
    </row>
    <row r="171" spans="1:15" x14ac:dyDescent="0.2">
      <c r="A171" s="26"/>
      <c r="B171" s="26"/>
      <c r="C171" s="15"/>
      <c r="D171" s="114"/>
      <c r="E171" s="114"/>
      <c r="F171" s="114"/>
      <c r="G171" s="114"/>
      <c r="H171" s="114"/>
      <c r="I171" s="114"/>
      <c r="J171" s="114"/>
      <c r="K171" s="114"/>
      <c r="L171" s="114"/>
      <c r="M171" s="14"/>
      <c r="N171" s="72"/>
    </row>
    <row r="172" spans="1:15" x14ac:dyDescent="0.2">
      <c r="A172" s="26"/>
      <c r="B172" s="26"/>
      <c r="C172" s="15"/>
      <c r="D172" s="114"/>
      <c r="E172" s="114"/>
      <c r="F172" s="114"/>
      <c r="G172" s="114"/>
      <c r="H172" s="114"/>
      <c r="I172" s="114"/>
      <c r="J172" s="114"/>
      <c r="K172" s="114"/>
      <c r="L172" s="114"/>
      <c r="M172" s="14"/>
      <c r="N172" s="72"/>
    </row>
    <row r="173" spans="1:15" x14ac:dyDescent="0.2">
      <c r="A173" s="26"/>
      <c r="B173" s="26"/>
      <c r="C173" s="15"/>
      <c r="D173" s="114"/>
      <c r="E173" s="114"/>
      <c r="F173" s="114"/>
      <c r="G173" s="114"/>
      <c r="H173" s="114"/>
      <c r="I173" s="114"/>
      <c r="J173" s="114"/>
      <c r="K173" s="114"/>
      <c r="L173" s="114"/>
      <c r="M173" s="14"/>
      <c r="N173" s="72"/>
    </row>
    <row r="174" spans="1:15" x14ac:dyDescent="0.2">
      <c r="A174" s="26"/>
      <c r="B174" s="26"/>
      <c r="C174" s="15"/>
      <c r="D174" s="114"/>
      <c r="E174" s="114"/>
      <c r="F174" s="114"/>
      <c r="G174" s="114"/>
      <c r="H174" s="114"/>
      <c r="I174" s="114"/>
      <c r="J174" s="114"/>
      <c r="K174" s="114"/>
      <c r="L174" s="114"/>
      <c r="M174" s="14"/>
      <c r="N174" s="72"/>
    </row>
    <row r="175" spans="1:15" x14ac:dyDescent="0.2">
      <c r="A175" s="26"/>
      <c r="B175" s="26"/>
      <c r="C175" s="15"/>
      <c r="D175" s="114"/>
      <c r="E175" s="114"/>
      <c r="F175" s="114"/>
      <c r="G175" s="114"/>
      <c r="H175" s="114"/>
      <c r="I175" s="114"/>
      <c r="J175" s="114"/>
      <c r="K175" s="114"/>
      <c r="L175" s="114"/>
      <c r="M175" s="14"/>
      <c r="N175" s="72"/>
    </row>
    <row r="176" spans="1:15" x14ac:dyDescent="0.2">
      <c r="A176" s="26"/>
      <c r="B176" s="26"/>
      <c r="C176" s="15"/>
      <c r="D176" s="114"/>
      <c r="E176" s="114"/>
      <c r="F176" s="114"/>
      <c r="G176" s="114"/>
      <c r="H176" s="114"/>
      <c r="I176" s="114"/>
      <c r="J176" s="114"/>
      <c r="K176" s="114"/>
      <c r="L176" s="114"/>
      <c r="M176" s="14"/>
      <c r="N176" s="72"/>
    </row>
    <row r="177" spans="1:15" x14ac:dyDescent="0.2">
      <c r="A177" s="26"/>
      <c r="B177" s="26"/>
      <c r="C177" s="15"/>
      <c r="D177" s="114"/>
      <c r="E177" s="114"/>
      <c r="F177" s="114"/>
      <c r="G177" s="114"/>
      <c r="H177" s="114"/>
      <c r="I177" s="114"/>
      <c r="J177" s="114"/>
      <c r="K177" s="114"/>
      <c r="L177" s="114"/>
      <c r="M177" s="14"/>
      <c r="N177" s="72"/>
    </row>
    <row r="178" spans="1:15" x14ac:dyDescent="0.2">
      <c r="A178" s="53"/>
      <c r="B178" s="15"/>
      <c r="C178" s="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4"/>
      <c r="N178" s="39"/>
    </row>
    <row r="179" spans="1:15" x14ac:dyDescent="0.2">
      <c r="A179" s="53"/>
      <c r="B179" s="15"/>
      <c r="C179" s="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4"/>
      <c r="N179" s="39"/>
      <c r="O179" s="39"/>
    </row>
  </sheetData>
  <phoneticPr fontId="0" type="noConversion"/>
  <pageMargins left="1.2" right="0.75" top="1" bottom="1" header="0.5" footer="0.5"/>
  <pageSetup paperSize="9" scale="84" fitToWidth="2" fitToHeight="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36"/>
  <sheetViews>
    <sheetView topLeftCell="A10" workbookViewId="0">
      <selection activeCell="I25" sqref="I25"/>
    </sheetView>
  </sheetViews>
  <sheetFormatPr defaultRowHeight="12.75" x14ac:dyDescent="0.2"/>
  <cols>
    <col min="1" max="1" width="2.5703125" style="2" customWidth="1"/>
    <col min="2" max="2" width="15" customWidth="1"/>
    <col min="3" max="9" width="11.7109375" style="2" customWidth="1"/>
  </cols>
  <sheetData>
    <row r="1" spans="1:9" x14ac:dyDescent="0.2">
      <c r="A1" s="27" t="str">
        <f>'Boys U11'!A2</f>
        <v xml:space="preserve">Venue : </v>
      </c>
      <c r="B1" s="27"/>
      <c r="C1" s="1" t="str">
        <f>'Boys U11'!C2</f>
        <v>Ploughley Sports, Centre Bicester</v>
      </c>
      <c r="G1" s="3" t="str">
        <f>'Boys U11'!G2</f>
        <v xml:space="preserve">Date - </v>
      </c>
      <c r="H1" s="58" t="str">
        <f>'Boys U11'!H2</f>
        <v>14th October 2018</v>
      </c>
    </row>
    <row r="3" spans="1:9" x14ac:dyDescent="0.2">
      <c r="B3" s="4" t="s">
        <v>47</v>
      </c>
      <c r="C3" s="3" t="str">
        <f>'Boys U11'!C4</f>
        <v>Abingdon</v>
      </c>
      <c r="D3" s="3" t="str">
        <f>'Boys U11'!D4</f>
        <v>Banbury</v>
      </c>
      <c r="E3" s="3" t="str">
        <f>'Boys U11'!E4</f>
        <v>Bicester</v>
      </c>
      <c r="F3" s="3" t="str">
        <f>'Boys U11'!F4</f>
        <v>Oxford</v>
      </c>
      <c r="G3" s="3" t="str">
        <f>'Boys U11'!G4</f>
        <v>Radley</v>
      </c>
      <c r="H3" s="3" t="str">
        <f>'Boys U11'!H4</f>
        <v>White Horse</v>
      </c>
      <c r="I3" s="3" t="str">
        <f>'Boys U11'!I4</f>
        <v>Witney</v>
      </c>
    </row>
    <row r="4" spans="1:9" x14ac:dyDescent="0.2">
      <c r="B4" s="28" t="s">
        <v>49</v>
      </c>
    </row>
    <row r="5" spans="1:9" x14ac:dyDescent="0.2">
      <c r="A5" s="2">
        <v>1</v>
      </c>
      <c r="B5" t="s">
        <v>6</v>
      </c>
      <c r="C5" s="8">
        <f>'Boys U11'!C7</f>
        <v>0</v>
      </c>
      <c r="D5" s="8">
        <f>'Boys U11'!D7</f>
        <v>6</v>
      </c>
      <c r="E5" s="8">
        <f>'Boys U11'!E7</f>
        <v>5</v>
      </c>
      <c r="F5" s="8">
        <f>'Boys U11'!F7</f>
        <v>3</v>
      </c>
      <c r="G5" s="8">
        <f>'Boys U11'!G7</f>
        <v>5</v>
      </c>
      <c r="H5" s="8">
        <f>'Boys U11'!H7</f>
        <v>0</v>
      </c>
      <c r="I5" s="8">
        <f>'Boys U11'!I7</f>
        <v>7</v>
      </c>
    </row>
    <row r="6" spans="1:9" x14ac:dyDescent="0.2">
      <c r="A6" s="2">
        <v>2</v>
      </c>
      <c r="B6" t="s">
        <v>9</v>
      </c>
      <c r="C6" s="8">
        <f>'Boys U11'!C18</f>
        <v>2</v>
      </c>
      <c r="D6" s="8">
        <f>'Boys U11'!D18</f>
        <v>6</v>
      </c>
      <c r="E6" s="8">
        <f>'Boys U11'!E18</f>
        <v>7</v>
      </c>
      <c r="F6" s="8">
        <f>'Boys U11'!F18</f>
        <v>3</v>
      </c>
      <c r="G6" s="8">
        <f>'Boys U11'!G18</f>
        <v>4</v>
      </c>
      <c r="H6" s="8">
        <f>'Boys U11'!H18</f>
        <v>1</v>
      </c>
      <c r="I6" s="8">
        <f>'Boys U11'!I18</f>
        <v>5</v>
      </c>
    </row>
    <row r="7" spans="1:9" x14ac:dyDescent="0.2">
      <c r="A7" s="2">
        <v>3</v>
      </c>
      <c r="B7" t="s">
        <v>13</v>
      </c>
      <c r="C7" s="8">
        <f>'Boys U11'!C29</f>
        <v>2</v>
      </c>
      <c r="D7" s="8">
        <f>'Boys U11'!D29</f>
        <v>6</v>
      </c>
      <c r="E7" s="8">
        <f>'Boys U11'!E29</f>
        <v>5</v>
      </c>
      <c r="F7" s="8">
        <f>'Boys U11'!F29</f>
        <v>4</v>
      </c>
      <c r="G7" s="8">
        <f>'Boys U11'!G29</f>
        <v>3</v>
      </c>
      <c r="H7" s="8">
        <f>'Boys U11'!H29</f>
        <v>1</v>
      </c>
      <c r="I7" s="8">
        <f>'Boys U11'!I29</f>
        <v>7</v>
      </c>
    </row>
    <row r="8" spans="1:9" x14ac:dyDescent="0.2">
      <c r="A8" s="2">
        <v>4</v>
      </c>
      <c r="B8" t="s">
        <v>57</v>
      </c>
      <c r="C8" s="8">
        <f>'Boys U11'!C36</f>
        <v>5</v>
      </c>
      <c r="D8" s="8">
        <f>'Boys U11'!D36</f>
        <v>7</v>
      </c>
      <c r="E8" s="8">
        <f>'Boys U11'!E36</f>
        <v>6</v>
      </c>
      <c r="F8" s="8">
        <f>'Boys U11'!F36</f>
        <v>4</v>
      </c>
      <c r="G8" s="8">
        <f>'Boys U11'!G36</f>
        <v>1</v>
      </c>
      <c r="H8" s="8">
        <f>'Boys U11'!H36</f>
        <v>2</v>
      </c>
      <c r="I8" s="8">
        <f>'Boys U11'!I36</f>
        <v>4</v>
      </c>
    </row>
    <row r="9" spans="1:9" x14ac:dyDescent="0.2">
      <c r="A9" s="2">
        <v>5</v>
      </c>
      <c r="B9" t="s">
        <v>18</v>
      </c>
      <c r="C9" s="8">
        <f>'Boys U11'!C43</f>
        <v>3</v>
      </c>
      <c r="D9" s="8">
        <f>'Boys U11'!D43</f>
        <v>5</v>
      </c>
      <c r="E9" s="8">
        <f>'Boys U11'!E43</f>
        <v>6</v>
      </c>
      <c r="F9" s="8">
        <f>'Boys U11'!F43</f>
        <v>1</v>
      </c>
      <c r="G9" s="8">
        <f>'Boys U11'!G43</f>
        <v>4</v>
      </c>
      <c r="H9" s="8">
        <f>'Boys U11'!H43</f>
        <v>2</v>
      </c>
      <c r="I9" s="8">
        <f>'Boys U11'!I43</f>
        <v>7</v>
      </c>
    </row>
    <row r="10" spans="1:9" x14ac:dyDescent="0.2">
      <c r="A10" s="2">
        <v>6</v>
      </c>
      <c r="B10" t="s">
        <v>63</v>
      </c>
      <c r="C10" s="8">
        <f>'Boys U11'!C50</f>
        <v>2</v>
      </c>
      <c r="D10" s="8">
        <f>'Boys U11'!D50</f>
        <v>7</v>
      </c>
      <c r="E10" s="8">
        <f>'Boys U11'!E50</f>
        <v>5</v>
      </c>
      <c r="F10" s="8">
        <f>'Boys U11'!F50</f>
        <v>4</v>
      </c>
      <c r="G10" s="8">
        <f>'Boys U11'!G50</f>
        <v>3</v>
      </c>
      <c r="H10" s="8">
        <f>'Boys U11'!H50</f>
        <v>0</v>
      </c>
      <c r="I10" s="8">
        <f>'Boys U11'!I50</f>
        <v>6</v>
      </c>
    </row>
    <row r="11" spans="1:9" x14ac:dyDescent="0.2">
      <c r="A11" s="2">
        <v>7</v>
      </c>
      <c r="B11" t="s">
        <v>19</v>
      </c>
      <c r="C11" s="8">
        <f>'Boys U11'!C55</f>
        <v>2</v>
      </c>
      <c r="D11" s="8">
        <f>'Boys U11'!D55</f>
        <v>5</v>
      </c>
      <c r="E11" s="8">
        <f>'Boys U11'!E55</f>
        <v>7</v>
      </c>
      <c r="F11" s="8">
        <f>'Boys U11'!F55</f>
        <v>3</v>
      </c>
      <c r="G11" s="8">
        <f>'Boys U11'!G55</f>
        <v>4</v>
      </c>
      <c r="H11" s="8">
        <f>'Boys U11'!H55</f>
        <v>0</v>
      </c>
      <c r="I11" s="8">
        <f>'Boys U11'!I55</f>
        <v>6</v>
      </c>
    </row>
    <row r="12" spans="1:9" x14ac:dyDescent="0.2">
      <c r="B12" s="29" t="s">
        <v>50</v>
      </c>
      <c r="C12" s="30">
        <f t="shared" ref="C12:I12" si="0">SUM(C5:C11)</f>
        <v>16</v>
      </c>
      <c r="D12" s="30">
        <f t="shared" si="0"/>
        <v>42</v>
      </c>
      <c r="E12" s="30">
        <f t="shared" si="0"/>
        <v>41</v>
      </c>
      <c r="F12" s="30">
        <f t="shared" si="0"/>
        <v>22</v>
      </c>
      <c r="G12" s="30">
        <f t="shared" si="0"/>
        <v>24</v>
      </c>
      <c r="H12" s="30">
        <f t="shared" si="0"/>
        <v>6</v>
      </c>
      <c r="I12" s="30">
        <f t="shared" si="0"/>
        <v>42</v>
      </c>
    </row>
    <row r="13" spans="1:9" x14ac:dyDescent="0.2">
      <c r="B13" s="28" t="s">
        <v>51</v>
      </c>
      <c r="C13" s="8"/>
      <c r="D13" s="8"/>
      <c r="E13" s="8"/>
      <c r="F13" s="8"/>
      <c r="G13" s="8"/>
      <c r="H13" s="8"/>
      <c r="I13" s="8"/>
    </row>
    <row r="14" spans="1:9" x14ac:dyDescent="0.2">
      <c r="A14" s="2">
        <v>1</v>
      </c>
      <c r="B14" s="42" t="s">
        <v>6</v>
      </c>
      <c r="C14" s="8">
        <f>'Boys U13'!C6</f>
        <v>0</v>
      </c>
      <c r="D14" s="8">
        <f>'Boys U13'!D6</f>
        <v>0</v>
      </c>
      <c r="E14" s="8">
        <f>'Boys U13'!E6</f>
        <v>7</v>
      </c>
      <c r="F14" s="8">
        <f>'Boys U13'!F6</f>
        <v>0</v>
      </c>
      <c r="G14" s="8">
        <f>'Boys U13'!G6</f>
        <v>0</v>
      </c>
      <c r="H14" s="8">
        <f>'Boys U13'!H6</f>
        <v>0</v>
      </c>
      <c r="I14" s="8">
        <f>'Boys U13'!I6</f>
        <v>0</v>
      </c>
    </row>
    <row r="15" spans="1:9" x14ac:dyDescent="0.2">
      <c r="A15" s="2">
        <v>2</v>
      </c>
      <c r="B15" t="s">
        <v>24</v>
      </c>
      <c r="C15" s="8">
        <f>'Boys U13'!C13</f>
        <v>2</v>
      </c>
      <c r="D15" s="8">
        <f>'Boys U13'!D13</f>
        <v>4</v>
      </c>
      <c r="E15" s="8">
        <f>'Boys U13'!E13</f>
        <v>5</v>
      </c>
      <c r="F15" s="8">
        <f>'Boys U13'!F13</f>
        <v>6</v>
      </c>
      <c r="G15" s="8">
        <f>'Boys U13'!G13</f>
        <v>0</v>
      </c>
      <c r="H15" s="8">
        <f>'Boys U13'!H13</f>
        <v>3</v>
      </c>
      <c r="I15" s="8">
        <f>'Boys U13'!I13</f>
        <v>7</v>
      </c>
    </row>
    <row r="16" spans="1:9" x14ac:dyDescent="0.2">
      <c r="A16" s="2">
        <v>3</v>
      </c>
      <c r="B16" t="s">
        <v>57</v>
      </c>
      <c r="C16" s="8">
        <f>'Boys U13'!C20</f>
        <v>2</v>
      </c>
      <c r="D16" s="8">
        <f>'Boys U13'!D20</f>
        <v>5</v>
      </c>
      <c r="E16" s="8">
        <f>'Boys U13'!E20</f>
        <v>7</v>
      </c>
      <c r="F16" s="8">
        <f>'Boys U13'!F20</f>
        <v>6</v>
      </c>
      <c r="G16" s="8">
        <f>'Boys U13'!G20</f>
        <v>0</v>
      </c>
      <c r="H16" s="8">
        <f>'Boys U13'!H20</f>
        <v>4</v>
      </c>
      <c r="I16" s="8">
        <f>'Boys U13'!I20</f>
        <v>3</v>
      </c>
    </row>
    <row r="17" spans="1:9" x14ac:dyDescent="0.2">
      <c r="A17" s="2">
        <v>4</v>
      </c>
      <c r="B17" t="s">
        <v>25</v>
      </c>
      <c r="C17" s="8">
        <f>'Boys U13'!C27</f>
        <v>4</v>
      </c>
      <c r="D17" s="8">
        <f>'Boys U13'!D27</f>
        <v>0</v>
      </c>
      <c r="E17" s="8">
        <f>'Boys U13'!E27</f>
        <v>7</v>
      </c>
      <c r="F17" s="8">
        <f>'Boys U13'!F27</f>
        <v>0</v>
      </c>
      <c r="G17" s="8">
        <f>'Boys U13'!G27</f>
        <v>0</v>
      </c>
      <c r="H17" s="8">
        <f>'Boys U13'!H27</f>
        <v>6</v>
      </c>
      <c r="I17" s="8">
        <f>'Boys U13'!I27</f>
        <v>5</v>
      </c>
    </row>
    <row r="18" spans="1:9" x14ac:dyDescent="0.2">
      <c r="A18" s="2">
        <v>5</v>
      </c>
      <c r="B18" t="s">
        <v>26</v>
      </c>
      <c r="C18" s="8">
        <f>'Boys U13'!C34</f>
        <v>4</v>
      </c>
      <c r="D18" s="8">
        <f>'Boys U13'!D34</f>
        <v>5</v>
      </c>
      <c r="E18" s="8">
        <f>'Boys U13'!E34</f>
        <v>6</v>
      </c>
      <c r="F18" s="8">
        <f>'Boys U13'!F34</f>
        <v>0</v>
      </c>
      <c r="G18" s="8">
        <f>'Boys U13'!G34</f>
        <v>0</v>
      </c>
      <c r="H18" s="8">
        <f>'Boys U13'!H34</f>
        <v>0</v>
      </c>
      <c r="I18" s="8">
        <f>'Boys U13'!I34</f>
        <v>7</v>
      </c>
    </row>
    <row r="19" spans="1:9" x14ac:dyDescent="0.2">
      <c r="A19" s="2">
        <v>6</v>
      </c>
      <c r="B19" t="s">
        <v>60</v>
      </c>
      <c r="C19" s="8">
        <f>'Boys U13'!C41</f>
        <v>3</v>
      </c>
      <c r="D19" s="8">
        <f>'Boys U13'!D41</f>
        <v>5</v>
      </c>
      <c r="E19" s="8">
        <f>'Boys U13'!E41</f>
        <v>6</v>
      </c>
      <c r="F19" s="8">
        <f>'Boys U13'!F41</f>
        <v>4</v>
      </c>
      <c r="G19" s="8">
        <f>'Boys U13'!G41</f>
        <v>0</v>
      </c>
      <c r="H19" s="8">
        <f>'Boys U13'!H41</f>
        <v>0</v>
      </c>
      <c r="I19" s="8">
        <f>'Boys U13'!I41</f>
        <v>7</v>
      </c>
    </row>
    <row r="20" spans="1:9" x14ac:dyDescent="0.2">
      <c r="A20" s="2">
        <v>7</v>
      </c>
      <c r="B20" t="s">
        <v>27</v>
      </c>
      <c r="C20" s="8">
        <f>'Boys U13'!C44</f>
        <v>4</v>
      </c>
      <c r="D20" s="8">
        <f>'Boys U13'!D44</f>
        <v>5</v>
      </c>
      <c r="E20" s="8">
        <f>'Boys U13'!E44</f>
        <v>0</v>
      </c>
      <c r="F20" s="8">
        <f>'Boys U13'!F44</f>
        <v>6</v>
      </c>
      <c r="G20" s="8">
        <f>'Boys U13'!G44</f>
        <v>0</v>
      </c>
      <c r="H20" s="8">
        <f>'Boys U13'!H44</f>
        <v>0</v>
      </c>
      <c r="I20" s="8">
        <f>'Boys U13'!I44</f>
        <v>7</v>
      </c>
    </row>
    <row r="21" spans="1:9" x14ac:dyDescent="0.2">
      <c r="A21" s="2">
        <v>8</v>
      </c>
      <c r="B21" t="s">
        <v>28</v>
      </c>
      <c r="C21" s="8">
        <f>'Boys U13'!C47</f>
        <v>0</v>
      </c>
      <c r="D21" s="8">
        <f>'Boys U13'!D47</f>
        <v>0</v>
      </c>
      <c r="E21" s="8">
        <f>'Boys U13'!E47</f>
        <v>7</v>
      </c>
      <c r="F21" s="8">
        <f>'Boys U13'!F47</f>
        <v>0</v>
      </c>
      <c r="G21" s="8">
        <f>'Boys U13'!G47</f>
        <v>0</v>
      </c>
      <c r="H21" s="8">
        <f>'Boys U13'!H47</f>
        <v>0</v>
      </c>
      <c r="I21" s="8">
        <f>'Boys U13'!I47</f>
        <v>0</v>
      </c>
    </row>
    <row r="22" spans="1:9" x14ac:dyDescent="0.2">
      <c r="B22" s="29" t="s">
        <v>50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f>SUM(H14:H21)</f>
        <v>13</v>
      </c>
      <c r="I22" s="30">
        <f>SUM(I14:I21)</f>
        <v>36</v>
      </c>
    </row>
    <row r="23" spans="1:9" x14ac:dyDescent="0.2">
      <c r="B23" s="29"/>
      <c r="C23"/>
      <c r="D23"/>
      <c r="E23"/>
      <c r="F23"/>
      <c r="G23"/>
      <c r="H23"/>
      <c r="I23"/>
    </row>
    <row r="24" spans="1:9" x14ac:dyDescent="0.2">
      <c r="B24" s="29"/>
      <c r="C24" s="31"/>
      <c r="D24" s="31"/>
      <c r="E24" s="31"/>
      <c r="F24" s="31"/>
      <c r="G24" s="31"/>
      <c r="H24" s="31"/>
      <c r="I24" s="31"/>
    </row>
    <row r="25" spans="1:9" x14ac:dyDescent="0.2">
      <c r="B25" s="4" t="s">
        <v>48</v>
      </c>
      <c r="C25" s="32" t="str">
        <f>'Boys U11'!C4</f>
        <v>Abingdon</v>
      </c>
      <c r="D25" s="32" t="str">
        <f>'Boys U11'!D4</f>
        <v>Banbury</v>
      </c>
      <c r="E25" s="32" t="str">
        <f>'Boys U11'!E4</f>
        <v>Bicester</v>
      </c>
      <c r="F25" s="32" t="str">
        <f>'Boys U11'!F4</f>
        <v>Oxford</v>
      </c>
      <c r="G25" s="32" t="str">
        <f>'Boys U11'!G4</f>
        <v>Radley</v>
      </c>
      <c r="H25" s="32" t="str">
        <f>'Boys U11'!H4</f>
        <v>White Horse</v>
      </c>
      <c r="I25" s="32" t="str">
        <f>'Boys U11'!I4</f>
        <v>Witney</v>
      </c>
    </row>
    <row r="26" spans="1:9" x14ac:dyDescent="0.2">
      <c r="B26" s="28" t="s">
        <v>49</v>
      </c>
      <c r="C26" s="8"/>
      <c r="D26" s="8"/>
      <c r="E26" s="8"/>
      <c r="F26" s="8"/>
      <c r="G26" s="8"/>
      <c r="H26" s="8"/>
      <c r="I26" s="8"/>
    </row>
    <row r="27" spans="1:9" x14ac:dyDescent="0.2">
      <c r="A27" s="2">
        <v>1</v>
      </c>
      <c r="B27" t="s">
        <v>6</v>
      </c>
      <c r="C27" s="8">
        <f>'Girls U11'!C7</f>
        <v>3</v>
      </c>
      <c r="D27" s="8">
        <f>'Girls U11'!D7</f>
        <v>4</v>
      </c>
      <c r="E27" s="8">
        <f>'Girls U11'!E7</f>
        <v>6</v>
      </c>
      <c r="F27" s="8">
        <f>'Girls U11'!F7</f>
        <v>5</v>
      </c>
      <c r="G27" s="8">
        <f>'Girls U11'!G7</f>
        <v>0</v>
      </c>
      <c r="H27" s="8">
        <f>'Girls U11'!H7</f>
        <v>2</v>
      </c>
      <c r="I27" s="8">
        <f>'Girls U11'!I7</f>
        <v>7</v>
      </c>
    </row>
    <row r="28" spans="1:9" x14ac:dyDescent="0.2">
      <c r="A28" s="2">
        <v>2</v>
      </c>
      <c r="B28" t="s">
        <v>9</v>
      </c>
      <c r="C28" s="8">
        <f>'Girls U11'!C18</f>
        <v>5</v>
      </c>
      <c r="D28" s="8">
        <f>'Girls U11'!D18</f>
        <v>3</v>
      </c>
      <c r="E28" s="8">
        <f>'Girls U11'!E18</f>
        <v>7</v>
      </c>
      <c r="F28" s="8">
        <f>'Girls U11'!F18</f>
        <v>1</v>
      </c>
      <c r="G28" s="8">
        <f>'Girls U11'!G18</f>
        <v>2</v>
      </c>
      <c r="H28" s="8">
        <f>'Girls U11'!H18</f>
        <v>4</v>
      </c>
      <c r="I28" s="8">
        <f>'Girls U11'!I18</f>
        <v>6</v>
      </c>
    </row>
    <row r="29" spans="1:9" x14ac:dyDescent="0.2">
      <c r="A29" s="2">
        <v>3</v>
      </c>
      <c r="B29" t="s">
        <v>13</v>
      </c>
      <c r="C29" s="8">
        <f>'Girls U11'!C29</f>
        <v>5</v>
      </c>
      <c r="D29" s="8">
        <f>'Girls U11'!D29</f>
        <v>3</v>
      </c>
      <c r="E29" s="8">
        <f>'Girls U11'!E29</f>
        <v>7</v>
      </c>
      <c r="F29" s="8">
        <f>'Girls U11'!F29</f>
        <v>1</v>
      </c>
      <c r="G29" s="8">
        <f>'Girls U11'!G29</f>
        <v>2</v>
      </c>
      <c r="H29" s="8">
        <f>'Girls U11'!H29</f>
        <v>4</v>
      </c>
      <c r="I29" s="8">
        <f>'Girls U11'!I29</f>
        <v>6</v>
      </c>
    </row>
    <row r="30" spans="1:9" x14ac:dyDescent="0.2">
      <c r="A30" s="2">
        <v>4</v>
      </c>
      <c r="B30" t="s">
        <v>57</v>
      </c>
      <c r="C30" s="8">
        <f>'Girls U11'!C36</f>
        <v>7</v>
      </c>
      <c r="D30" s="8">
        <f>'Girls U11'!D36</f>
        <v>5</v>
      </c>
      <c r="E30" s="8">
        <f>'Girls U11'!E36</f>
        <v>5</v>
      </c>
      <c r="F30" s="8">
        <f>'Girls U11'!F36</f>
        <v>3</v>
      </c>
      <c r="G30" s="8">
        <f>'Girls U11'!G36</f>
        <v>0</v>
      </c>
      <c r="H30" s="8">
        <f>'Girls U11'!H36</f>
        <v>2</v>
      </c>
      <c r="I30" s="8">
        <f>'Girls U11'!I36</f>
        <v>6</v>
      </c>
    </row>
    <row r="31" spans="1:9" x14ac:dyDescent="0.2">
      <c r="A31" s="2">
        <v>5</v>
      </c>
      <c r="B31" t="s">
        <v>18</v>
      </c>
      <c r="C31" s="8">
        <f>'Girls U11'!C43</f>
        <v>2</v>
      </c>
      <c r="D31" s="8">
        <f>'Girls U11'!D43</f>
        <v>1</v>
      </c>
      <c r="E31" s="8">
        <f>'Girls U11'!E43</f>
        <v>6</v>
      </c>
      <c r="F31" s="8">
        <f>'Girls U11'!F43</f>
        <v>4</v>
      </c>
      <c r="G31" s="8">
        <f>'Girls U11'!G43</f>
        <v>7</v>
      </c>
      <c r="H31" s="8">
        <f>'Girls U11'!H43</f>
        <v>3</v>
      </c>
      <c r="I31" s="8">
        <f>'Girls U11'!I43</f>
        <v>5</v>
      </c>
    </row>
    <row r="32" spans="1:9" x14ac:dyDescent="0.2">
      <c r="A32" s="2">
        <v>6</v>
      </c>
      <c r="B32" t="s">
        <v>58</v>
      </c>
      <c r="C32" s="8">
        <f>'Girls U11'!C50</f>
        <v>2</v>
      </c>
      <c r="D32" s="8">
        <f>'Girls U11'!D50</f>
        <v>6</v>
      </c>
      <c r="E32" s="8">
        <f>'Girls U11'!E50</f>
        <v>7</v>
      </c>
      <c r="F32" s="8">
        <f>'Girls U11'!F50</f>
        <v>5</v>
      </c>
      <c r="G32" s="8">
        <f>'Girls U11'!G50</f>
        <v>1</v>
      </c>
      <c r="H32" s="8">
        <f>'Girls U11'!H50</f>
        <v>5</v>
      </c>
      <c r="I32" s="8">
        <f>'Girls U11'!I50</f>
        <v>3</v>
      </c>
    </row>
    <row r="33" spans="1:9" x14ac:dyDescent="0.2">
      <c r="A33" s="2">
        <v>7</v>
      </c>
      <c r="B33" t="s">
        <v>19</v>
      </c>
      <c r="C33" s="8">
        <f>'Girls U11'!C55</f>
        <v>3</v>
      </c>
      <c r="D33" s="8">
        <f>'Girls U11'!D55</f>
        <v>4</v>
      </c>
      <c r="E33" s="8">
        <f>'Girls U11'!E55</f>
        <v>7</v>
      </c>
      <c r="F33" s="8">
        <f>'Girls U11'!F55</f>
        <v>2</v>
      </c>
      <c r="G33" s="8">
        <f>'Girls U11'!G55</f>
        <v>0</v>
      </c>
      <c r="H33" s="8">
        <f>'Girls U11'!H55</f>
        <v>6</v>
      </c>
      <c r="I33" s="8">
        <f>'Girls U11'!I55</f>
        <v>5</v>
      </c>
    </row>
    <row r="34" spans="1:9" x14ac:dyDescent="0.2">
      <c r="B34" s="29" t="s">
        <v>50</v>
      </c>
      <c r="C34" s="30">
        <f t="shared" ref="C34:I34" si="1">SUM(C27:C33)</f>
        <v>27</v>
      </c>
      <c r="D34" s="30">
        <f t="shared" si="1"/>
        <v>26</v>
      </c>
      <c r="E34" s="30">
        <f t="shared" si="1"/>
        <v>45</v>
      </c>
      <c r="F34" s="30">
        <f t="shared" si="1"/>
        <v>21</v>
      </c>
      <c r="G34" s="30">
        <f t="shared" si="1"/>
        <v>12</v>
      </c>
      <c r="H34" s="30">
        <f t="shared" si="1"/>
        <v>26</v>
      </c>
      <c r="I34" s="30">
        <f t="shared" si="1"/>
        <v>38</v>
      </c>
    </row>
    <row r="35" spans="1:9" x14ac:dyDescent="0.2">
      <c r="B35" s="28" t="s">
        <v>51</v>
      </c>
      <c r="C35" s="8"/>
      <c r="D35" s="8"/>
      <c r="E35" s="8"/>
      <c r="F35" s="8"/>
      <c r="G35" s="8"/>
      <c r="H35" s="8"/>
      <c r="I35" s="8"/>
    </row>
    <row r="36" spans="1:9" x14ac:dyDescent="0.2">
      <c r="A36" s="2">
        <v>1</v>
      </c>
      <c r="B36" s="42" t="s">
        <v>6</v>
      </c>
      <c r="C36" s="8">
        <f>'Girls U13'!C7</f>
        <v>4</v>
      </c>
      <c r="D36" s="8">
        <f>'Girls U13'!D7</f>
        <v>0</v>
      </c>
      <c r="E36" s="8">
        <f>'Girls U13'!E7</f>
        <v>5</v>
      </c>
      <c r="F36" s="8">
        <f>'Girls U13'!F7</f>
        <v>7</v>
      </c>
      <c r="G36" s="8">
        <f>'Girls U13'!G7</f>
        <v>0</v>
      </c>
      <c r="H36" s="8">
        <f>'Girls U13'!H7</f>
        <v>0</v>
      </c>
      <c r="I36" s="8">
        <f>'Girls U13'!I7</f>
        <v>6</v>
      </c>
    </row>
    <row r="37" spans="1:9" x14ac:dyDescent="0.2">
      <c r="A37" s="2">
        <v>2</v>
      </c>
      <c r="B37" t="s">
        <v>24</v>
      </c>
      <c r="C37" s="8">
        <f>'Girls U13'!C14</f>
        <v>4</v>
      </c>
      <c r="D37" s="8">
        <f>'Girls U13'!D14</f>
        <v>5</v>
      </c>
      <c r="E37" s="8">
        <f>'Girls U13'!E14</f>
        <v>7</v>
      </c>
      <c r="F37" s="8">
        <f>'Girls U13'!F14</f>
        <v>3</v>
      </c>
      <c r="G37" s="8">
        <f>'Girls U13'!G14</f>
        <v>1</v>
      </c>
      <c r="H37" s="8">
        <f>'Girls U13'!H14</f>
        <v>2</v>
      </c>
      <c r="I37" s="8">
        <f>'Girls U13'!I14</f>
        <v>6</v>
      </c>
    </row>
    <row r="38" spans="1:9" x14ac:dyDescent="0.2">
      <c r="A38" s="2">
        <v>3</v>
      </c>
      <c r="B38" t="s">
        <v>57</v>
      </c>
      <c r="C38" s="8">
        <f>'Girls U13'!C21</f>
        <v>3</v>
      </c>
      <c r="D38" s="8">
        <f>'Girls U13'!D21</f>
        <v>6</v>
      </c>
      <c r="E38" s="8">
        <f>'Girls U13'!E21</f>
        <v>6</v>
      </c>
      <c r="F38" s="8">
        <f>'Girls U13'!F21</f>
        <v>4</v>
      </c>
      <c r="G38" s="8">
        <f>'Girls U13'!G21</f>
        <v>2</v>
      </c>
      <c r="H38" s="8">
        <f>'Girls U13'!H21</f>
        <v>2</v>
      </c>
      <c r="I38" s="8">
        <f>'Girls U13'!I21</f>
        <v>7</v>
      </c>
    </row>
    <row r="39" spans="1:9" x14ac:dyDescent="0.2">
      <c r="A39" s="2">
        <v>4</v>
      </c>
      <c r="B39" t="s">
        <v>25</v>
      </c>
      <c r="C39" s="8">
        <f>'Girls U13'!C28</f>
        <v>5</v>
      </c>
      <c r="D39" s="8">
        <f>'Girls U13'!D28</f>
        <v>2</v>
      </c>
      <c r="E39" s="8">
        <f>'Girls U13'!E28</f>
        <v>7</v>
      </c>
      <c r="F39" s="8">
        <f>'Girls U13'!F28</f>
        <v>4</v>
      </c>
      <c r="G39" s="8">
        <f>'Girls U13'!G28</f>
        <v>1</v>
      </c>
      <c r="H39" s="8">
        <f>'Girls U13'!H28</f>
        <v>4</v>
      </c>
      <c r="I39" s="8">
        <f>'Girls U13'!I28</f>
        <v>6</v>
      </c>
    </row>
    <row r="40" spans="1:9" x14ac:dyDescent="0.2">
      <c r="A40" s="2">
        <v>5</v>
      </c>
      <c r="B40" t="s">
        <v>26</v>
      </c>
      <c r="C40" s="8">
        <f>'Girls U13'!C35</f>
        <v>3</v>
      </c>
      <c r="D40" s="8">
        <f>'Girls U13'!D35</f>
        <v>5</v>
      </c>
      <c r="E40" s="8">
        <f>'Girls U13'!E35</f>
        <v>6</v>
      </c>
      <c r="F40" s="8">
        <f>'Girls U13'!F35</f>
        <v>7</v>
      </c>
      <c r="G40" s="8">
        <f>'Girls U13'!G35</f>
        <v>0</v>
      </c>
      <c r="H40" s="8">
        <f>'Girls U13'!H35</f>
        <v>2</v>
      </c>
      <c r="I40" s="8">
        <f>'Girls U13'!I35</f>
        <v>4</v>
      </c>
    </row>
    <row r="41" spans="1:9" x14ac:dyDescent="0.2">
      <c r="A41" s="2">
        <v>6</v>
      </c>
      <c r="B41" t="s">
        <v>60</v>
      </c>
      <c r="C41" s="8">
        <f>'Girls U13'!C42</f>
        <v>2</v>
      </c>
      <c r="D41" s="8">
        <f>'Girls U13'!D42</f>
        <v>7</v>
      </c>
      <c r="E41" s="8">
        <f>'Girls U13'!E42</f>
        <v>5</v>
      </c>
      <c r="F41" s="8">
        <f>'Girls U13'!F42</f>
        <v>7</v>
      </c>
      <c r="G41" s="8">
        <f>'Girls U13'!G42</f>
        <v>3</v>
      </c>
      <c r="H41" s="8">
        <f>'Girls U13'!H42</f>
        <v>0</v>
      </c>
      <c r="I41" s="8">
        <f>'Girls U13'!I42</f>
        <v>4</v>
      </c>
    </row>
    <row r="42" spans="1:9" x14ac:dyDescent="0.2">
      <c r="A42" s="2">
        <v>7</v>
      </c>
      <c r="B42" t="s">
        <v>27</v>
      </c>
      <c r="C42" s="8">
        <f>'Girls U13'!C45</f>
        <v>0</v>
      </c>
      <c r="D42" s="8">
        <f>'Girls U13'!D45</f>
        <v>6</v>
      </c>
      <c r="E42" s="8">
        <f>'Girls U13'!E45</f>
        <v>0</v>
      </c>
      <c r="F42" s="8">
        <f>'Girls U13'!F45</f>
        <v>0</v>
      </c>
      <c r="G42" s="8">
        <f>'Girls U13'!G45</f>
        <v>5</v>
      </c>
      <c r="H42" s="8">
        <f>'Girls U13'!H45</f>
        <v>0</v>
      </c>
      <c r="I42" s="8">
        <f>'Girls U13'!I45</f>
        <v>7</v>
      </c>
    </row>
    <row r="43" spans="1:9" x14ac:dyDescent="0.2">
      <c r="A43" s="2">
        <v>8</v>
      </c>
      <c r="B43" t="s">
        <v>28</v>
      </c>
      <c r="C43" s="8">
        <f>'Girls U13'!C48</f>
        <v>4</v>
      </c>
      <c r="D43" s="8">
        <f>'Girls U13'!D48</f>
        <v>0</v>
      </c>
      <c r="E43" s="8">
        <f>'Girls U13'!E48</f>
        <v>7</v>
      </c>
      <c r="F43" s="8">
        <f>'Girls U13'!F48</f>
        <v>7</v>
      </c>
      <c r="G43" s="8">
        <f>'Girls U13'!G48</f>
        <v>0</v>
      </c>
      <c r="H43" s="8">
        <f>'Girls U13'!H48</f>
        <v>0</v>
      </c>
      <c r="I43" s="8">
        <f>'Girls U13'!I48</f>
        <v>5</v>
      </c>
    </row>
    <row r="44" spans="1:9" x14ac:dyDescent="0.2">
      <c r="B44" s="29" t="s">
        <v>50</v>
      </c>
      <c r="C44" s="30">
        <f t="shared" ref="C44:I44" si="2">SUM(C36:C43)</f>
        <v>25</v>
      </c>
      <c r="D44" s="30">
        <f t="shared" si="2"/>
        <v>31</v>
      </c>
      <c r="E44" s="30">
        <f t="shared" si="2"/>
        <v>43</v>
      </c>
      <c r="F44" s="30">
        <f t="shared" si="2"/>
        <v>39</v>
      </c>
      <c r="G44" s="30">
        <f t="shared" si="2"/>
        <v>12</v>
      </c>
      <c r="H44" s="30">
        <f t="shared" si="2"/>
        <v>10</v>
      </c>
      <c r="I44" s="30">
        <f t="shared" si="2"/>
        <v>45</v>
      </c>
    </row>
    <row r="45" spans="1:9" x14ac:dyDescent="0.2">
      <c r="B45" s="29"/>
      <c r="C45"/>
      <c r="D45"/>
      <c r="E45"/>
      <c r="F45"/>
      <c r="G45"/>
      <c r="H45"/>
      <c r="I45"/>
    </row>
    <row r="46" spans="1:9" x14ac:dyDescent="0.2">
      <c r="C46" s="8"/>
      <c r="D46" s="8"/>
      <c r="E46" s="8"/>
      <c r="F46" s="8"/>
      <c r="G46" s="8"/>
      <c r="H46" s="8"/>
      <c r="I46" s="8"/>
    </row>
    <row r="47" spans="1:9" x14ac:dyDescent="0.2">
      <c r="C47" s="3" t="str">
        <f>'Boys U11'!C4</f>
        <v>Abingdon</v>
      </c>
      <c r="D47" s="3" t="str">
        <f>'Boys U11'!D4</f>
        <v>Banbury</v>
      </c>
      <c r="E47" s="3" t="str">
        <f>'Boys U11'!E4</f>
        <v>Bicester</v>
      </c>
      <c r="F47" s="3" t="str">
        <f>'Boys U11'!F4</f>
        <v>Oxford</v>
      </c>
      <c r="G47" s="3" t="str">
        <f>'Boys U11'!G4</f>
        <v>Radley</v>
      </c>
      <c r="H47" s="3" t="str">
        <f>'Boys U11'!H4</f>
        <v>White Horse</v>
      </c>
      <c r="I47" s="3" t="str">
        <f>'Boys U11'!I4</f>
        <v>Witney</v>
      </c>
    </row>
    <row r="48" spans="1:9" x14ac:dyDescent="0.2">
      <c r="B48" s="4" t="s">
        <v>47</v>
      </c>
      <c r="C48" s="3"/>
      <c r="D48" s="3"/>
      <c r="E48" s="3"/>
      <c r="F48" s="3"/>
      <c r="G48" s="3"/>
      <c r="H48" s="3"/>
      <c r="I48" s="3"/>
    </row>
    <row r="49" spans="2:9" x14ac:dyDescent="0.2">
      <c r="B49" s="28" t="s">
        <v>52</v>
      </c>
      <c r="C49" s="30">
        <f>'U15 All Rounder'!O15</f>
        <v>42</v>
      </c>
      <c r="D49" s="30">
        <f>'U15 All Rounder'!O25</f>
        <v>83</v>
      </c>
      <c r="E49" s="30">
        <f>'U15 All Rounder'!O35</f>
        <v>239</v>
      </c>
      <c r="F49" s="30">
        <f>'U15 All Rounder'!O45</f>
        <v>0</v>
      </c>
      <c r="G49" s="30">
        <f>'U15 All Rounder'!O55</f>
        <v>0</v>
      </c>
      <c r="H49" s="30">
        <f>'U15 All Rounder'!O65</f>
        <v>0</v>
      </c>
      <c r="I49" s="30">
        <f>'U15 All Rounder'!O75</f>
        <v>215</v>
      </c>
    </row>
    <row r="50" spans="2:9" x14ac:dyDescent="0.2">
      <c r="C50" s="8"/>
      <c r="D50" s="8"/>
      <c r="E50" s="8"/>
      <c r="F50" s="8"/>
      <c r="G50" s="8"/>
      <c r="H50" s="8"/>
      <c r="I50" s="8"/>
    </row>
    <row r="51" spans="2:9" x14ac:dyDescent="0.2">
      <c r="B51" s="4" t="s">
        <v>48</v>
      </c>
      <c r="C51" s="8"/>
      <c r="D51" s="8"/>
      <c r="E51" s="8"/>
      <c r="F51" s="8"/>
      <c r="G51" s="8"/>
      <c r="H51" s="8"/>
      <c r="I51" s="8"/>
    </row>
    <row r="52" spans="2:9" x14ac:dyDescent="0.2">
      <c r="B52" s="28" t="s">
        <v>52</v>
      </c>
      <c r="C52" s="30">
        <f>'U15 All Rounder'!O105</f>
        <v>53</v>
      </c>
      <c r="D52" s="30">
        <f>'U15 All Rounder'!O115</f>
        <v>182</v>
      </c>
      <c r="E52" s="30">
        <f>'U15 All Rounder'!O125</f>
        <v>213</v>
      </c>
      <c r="F52" s="30">
        <f>'U15 All Rounder'!O135</f>
        <v>0</v>
      </c>
      <c r="G52" s="30">
        <f>'U15 All Rounder'!O145</f>
        <v>49</v>
      </c>
      <c r="H52" s="30">
        <f>'U15 All Rounder'!O155</f>
        <v>0</v>
      </c>
      <c r="I52" s="30">
        <f>'U15 All Rounder'!O165</f>
        <v>239</v>
      </c>
    </row>
    <row r="53" spans="2:9" x14ac:dyDescent="0.2">
      <c r="B53" s="28"/>
      <c r="C53" s="31"/>
      <c r="D53" s="31"/>
      <c r="E53" s="31"/>
      <c r="F53" s="31"/>
      <c r="G53" s="31"/>
      <c r="H53" s="31"/>
      <c r="I53" s="31"/>
    </row>
    <row r="54" spans="2:9" x14ac:dyDescent="0.2">
      <c r="B54" s="28"/>
      <c r="C54" s="31"/>
      <c r="D54" s="31"/>
      <c r="E54" s="31"/>
      <c r="F54" s="31"/>
      <c r="G54" s="31"/>
      <c r="H54" s="31"/>
      <c r="I54" s="31"/>
    </row>
    <row r="55" spans="2:9" x14ac:dyDescent="0.2">
      <c r="C55" s="8"/>
      <c r="D55" s="8"/>
      <c r="E55" s="8"/>
      <c r="F55" s="8"/>
      <c r="G55" s="8"/>
      <c r="H55" s="8"/>
      <c r="I55" s="8"/>
    </row>
    <row r="56" spans="2:9" ht="15" x14ac:dyDescent="0.25">
      <c r="C56" s="8"/>
      <c r="D56" s="8"/>
      <c r="E56" s="41"/>
      <c r="F56" s="41"/>
      <c r="G56" s="8"/>
      <c r="H56" s="8"/>
      <c r="I56" s="8"/>
    </row>
    <row r="57" spans="2:9" x14ac:dyDescent="0.2">
      <c r="C57" s="8"/>
      <c r="D57" s="8"/>
      <c r="E57" s="8"/>
      <c r="F57" s="8"/>
      <c r="G57" s="8"/>
      <c r="H57" s="8"/>
      <c r="I57" s="8"/>
    </row>
    <row r="58" spans="2:9" x14ac:dyDescent="0.2">
      <c r="C58" s="8"/>
      <c r="D58" s="8"/>
      <c r="E58" s="8"/>
      <c r="F58" s="8"/>
      <c r="G58" s="8"/>
      <c r="H58" s="8"/>
      <c r="I58" s="8"/>
    </row>
    <row r="59" spans="2:9" x14ac:dyDescent="0.2">
      <c r="C59" s="8"/>
      <c r="D59" s="8"/>
      <c r="E59" s="8"/>
      <c r="F59" s="8"/>
      <c r="G59" s="8"/>
      <c r="H59" s="8"/>
      <c r="I59" s="8"/>
    </row>
    <row r="60" spans="2:9" x14ac:dyDescent="0.2">
      <c r="C60" s="8"/>
      <c r="D60" s="8"/>
      <c r="E60" s="8"/>
      <c r="F60" s="8"/>
      <c r="G60" s="8"/>
      <c r="H60" s="8"/>
      <c r="I60" s="8"/>
    </row>
    <row r="61" spans="2:9" x14ac:dyDescent="0.2">
      <c r="C61" s="8"/>
      <c r="D61" s="8"/>
      <c r="E61" s="8"/>
      <c r="F61" s="8"/>
      <c r="G61" s="8"/>
      <c r="H61" s="8"/>
      <c r="I61" s="8"/>
    </row>
    <row r="62" spans="2:9" x14ac:dyDescent="0.2">
      <c r="C62" s="8"/>
      <c r="D62" s="8"/>
      <c r="E62" s="8"/>
      <c r="F62" s="8"/>
      <c r="G62" s="8"/>
      <c r="H62" s="8"/>
      <c r="I62" s="8"/>
    </row>
    <row r="63" spans="2:9" x14ac:dyDescent="0.2">
      <c r="C63" s="8"/>
      <c r="D63" s="8"/>
      <c r="E63" s="8"/>
      <c r="F63" s="8"/>
      <c r="G63" s="8"/>
      <c r="H63" s="8"/>
      <c r="I63" s="8"/>
    </row>
    <row r="64" spans="2:9" x14ac:dyDescent="0.2">
      <c r="C64" s="8"/>
      <c r="D64" s="8"/>
      <c r="E64" s="8"/>
      <c r="F64" s="8"/>
      <c r="G64" s="8"/>
      <c r="H64" s="8"/>
      <c r="I64" s="8"/>
    </row>
    <row r="65" spans="3:9" x14ac:dyDescent="0.2">
      <c r="C65" s="8"/>
      <c r="D65" s="8"/>
      <c r="E65" s="8"/>
      <c r="F65" s="8"/>
      <c r="G65" s="8"/>
      <c r="H65" s="8"/>
      <c r="I65" s="8"/>
    </row>
    <row r="66" spans="3:9" x14ac:dyDescent="0.2">
      <c r="C66" s="8"/>
      <c r="D66" s="8"/>
      <c r="E66" s="8"/>
      <c r="F66" s="8"/>
      <c r="G66" s="8"/>
      <c r="H66" s="8"/>
      <c r="I66" s="8"/>
    </row>
    <row r="67" spans="3:9" x14ac:dyDescent="0.2">
      <c r="C67" s="8"/>
      <c r="D67" s="8"/>
      <c r="E67" s="8"/>
      <c r="F67" s="8"/>
      <c r="G67" s="8"/>
      <c r="H67" s="8"/>
      <c r="I67" s="8"/>
    </row>
    <row r="68" spans="3:9" x14ac:dyDescent="0.2">
      <c r="C68" s="8"/>
      <c r="D68" s="8"/>
      <c r="E68" s="8"/>
      <c r="F68" s="8"/>
      <c r="G68" s="8"/>
      <c r="H68" s="8"/>
      <c r="I68" s="8"/>
    </row>
    <row r="69" spans="3:9" x14ac:dyDescent="0.2">
      <c r="C69" s="8"/>
      <c r="D69" s="8"/>
      <c r="E69" s="8"/>
      <c r="F69" s="8"/>
      <c r="G69" s="8"/>
      <c r="H69" s="8"/>
      <c r="I69" s="8"/>
    </row>
    <row r="70" spans="3:9" x14ac:dyDescent="0.2">
      <c r="C70" s="8"/>
      <c r="D70" s="8"/>
      <c r="E70" s="8"/>
      <c r="F70" s="8"/>
      <c r="G70" s="8"/>
      <c r="H70" s="8"/>
      <c r="I70" s="8"/>
    </row>
    <row r="71" spans="3:9" x14ac:dyDescent="0.2">
      <c r="C71" s="8"/>
      <c r="D71" s="8"/>
      <c r="E71" s="8"/>
      <c r="F71" s="8"/>
      <c r="G71" s="8"/>
      <c r="H71" s="8"/>
      <c r="I71" s="8"/>
    </row>
    <row r="72" spans="3:9" x14ac:dyDescent="0.2">
      <c r="C72" s="8"/>
      <c r="D72" s="8"/>
      <c r="E72" s="8"/>
      <c r="F72" s="8"/>
      <c r="G72" s="8"/>
      <c r="H72" s="8"/>
      <c r="I72" s="8"/>
    </row>
    <row r="73" spans="3:9" x14ac:dyDescent="0.2">
      <c r="C73" s="8"/>
      <c r="D73" s="8"/>
      <c r="E73" s="8"/>
      <c r="F73" s="8"/>
      <c r="G73" s="8"/>
      <c r="H73" s="8"/>
      <c r="I73" s="8"/>
    </row>
    <row r="74" spans="3:9" x14ac:dyDescent="0.2">
      <c r="C74" s="8"/>
      <c r="D74" s="8"/>
      <c r="E74" s="8"/>
      <c r="F74" s="8"/>
      <c r="G74" s="8"/>
      <c r="H74" s="8"/>
      <c r="I74" s="8"/>
    </row>
    <row r="75" spans="3:9" x14ac:dyDescent="0.2">
      <c r="C75" s="8"/>
      <c r="D75" s="8"/>
      <c r="E75" s="8"/>
      <c r="F75" s="8"/>
      <c r="G75" s="8"/>
      <c r="H75" s="8"/>
      <c r="I75" s="8"/>
    </row>
    <row r="76" spans="3:9" x14ac:dyDescent="0.2">
      <c r="C76" s="8"/>
      <c r="D76" s="8"/>
      <c r="E76" s="8"/>
      <c r="F76" s="8"/>
      <c r="G76" s="8"/>
      <c r="H76" s="8"/>
      <c r="I76" s="8"/>
    </row>
    <row r="77" spans="3:9" x14ac:dyDescent="0.2">
      <c r="C77" s="8"/>
      <c r="D77" s="8"/>
      <c r="E77" s="8"/>
      <c r="F77" s="8"/>
      <c r="G77" s="8"/>
      <c r="H77" s="8"/>
      <c r="I77" s="8"/>
    </row>
    <row r="78" spans="3:9" x14ac:dyDescent="0.2">
      <c r="C78" s="8"/>
      <c r="D78" s="8"/>
      <c r="E78" s="8"/>
      <c r="F78" s="8"/>
      <c r="G78" s="8"/>
      <c r="H78" s="8"/>
      <c r="I78" s="8"/>
    </row>
    <row r="79" spans="3:9" x14ac:dyDescent="0.2">
      <c r="C79" s="8"/>
      <c r="D79" s="8"/>
      <c r="E79" s="8"/>
      <c r="F79" s="8"/>
      <c r="G79" s="8"/>
      <c r="H79" s="8"/>
      <c r="I79" s="8"/>
    </row>
    <row r="80" spans="3:9" x14ac:dyDescent="0.2">
      <c r="C80" s="8"/>
      <c r="D80" s="8"/>
      <c r="E80" s="8"/>
      <c r="F80" s="8"/>
      <c r="G80" s="8"/>
      <c r="H80" s="8"/>
      <c r="I80" s="8"/>
    </row>
    <row r="81" spans="3:9" x14ac:dyDescent="0.2">
      <c r="C81" s="8"/>
      <c r="D81" s="8"/>
      <c r="E81" s="8"/>
      <c r="F81" s="8"/>
      <c r="G81" s="8"/>
      <c r="H81" s="8"/>
      <c r="I81" s="8"/>
    </row>
    <row r="82" spans="3:9" x14ac:dyDescent="0.2">
      <c r="C82" s="8"/>
      <c r="D82" s="8"/>
      <c r="E82" s="8"/>
      <c r="F82" s="8"/>
      <c r="G82" s="8"/>
      <c r="H82" s="8"/>
      <c r="I82" s="8"/>
    </row>
    <row r="83" spans="3:9" x14ac:dyDescent="0.2">
      <c r="C83" s="8"/>
      <c r="D83" s="8"/>
      <c r="E83" s="8"/>
      <c r="F83" s="8"/>
      <c r="G83" s="8"/>
      <c r="H83" s="8"/>
      <c r="I83" s="8"/>
    </row>
    <row r="84" spans="3:9" x14ac:dyDescent="0.2">
      <c r="C84" s="8"/>
      <c r="D84" s="8"/>
      <c r="E84" s="8"/>
      <c r="F84" s="8"/>
      <c r="G84" s="8"/>
      <c r="H84" s="8"/>
      <c r="I84" s="8"/>
    </row>
    <row r="85" spans="3:9" x14ac:dyDescent="0.2">
      <c r="C85" s="8"/>
      <c r="D85" s="8"/>
      <c r="E85" s="8"/>
      <c r="F85" s="8"/>
      <c r="G85" s="8"/>
      <c r="H85" s="8"/>
      <c r="I85" s="8"/>
    </row>
    <row r="86" spans="3:9" x14ac:dyDescent="0.2">
      <c r="C86" s="8"/>
      <c r="D86" s="8"/>
      <c r="E86" s="8"/>
      <c r="F86" s="8"/>
      <c r="G86" s="8"/>
      <c r="H86" s="8"/>
      <c r="I86" s="8"/>
    </row>
    <row r="87" spans="3:9" x14ac:dyDescent="0.2">
      <c r="C87" s="8"/>
      <c r="D87" s="8"/>
      <c r="E87" s="8"/>
      <c r="F87" s="8"/>
      <c r="G87" s="8"/>
      <c r="H87" s="8"/>
      <c r="I87" s="8"/>
    </row>
    <row r="88" spans="3:9" x14ac:dyDescent="0.2">
      <c r="C88" s="8"/>
      <c r="D88" s="8"/>
      <c r="E88" s="8"/>
      <c r="F88" s="8"/>
      <c r="G88" s="8"/>
      <c r="H88" s="8"/>
      <c r="I88" s="8"/>
    </row>
    <row r="89" spans="3:9" x14ac:dyDescent="0.2">
      <c r="C89" s="8"/>
      <c r="D89" s="8"/>
      <c r="E89" s="8"/>
      <c r="F89" s="8"/>
      <c r="G89" s="8"/>
      <c r="H89" s="8"/>
      <c r="I89" s="8"/>
    </row>
    <row r="90" spans="3:9" x14ac:dyDescent="0.2">
      <c r="C90" s="8"/>
      <c r="D90" s="8"/>
      <c r="E90" s="8"/>
      <c r="F90" s="8"/>
      <c r="G90" s="8"/>
      <c r="H90" s="8"/>
      <c r="I90" s="8"/>
    </row>
    <row r="91" spans="3:9" x14ac:dyDescent="0.2">
      <c r="C91" s="8"/>
      <c r="D91" s="8"/>
      <c r="E91" s="8"/>
      <c r="F91" s="8"/>
      <c r="G91" s="8"/>
      <c r="H91" s="8"/>
      <c r="I91" s="8"/>
    </row>
    <row r="92" spans="3:9" x14ac:dyDescent="0.2">
      <c r="C92" s="8"/>
      <c r="D92" s="8"/>
      <c r="E92" s="8"/>
      <c r="F92" s="8"/>
      <c r="G92" s="8"/>
      <c r="H92" s="8"/>
      <c r="I92" s="8"/>
    </row>
    <row r="93" spans="3:9" x14ac:dyDescent="0.2">
      <c r="C93" s="8"/>
      <c r="D93" s="8"/>
      <c r="E93" s="8"/>
      <c r="F93" s="8"/>
      <c r="G93" s="8"/>
      <c r="H93" s="8"/>
      <c r="I93" s="8"/>
    </row>
    <row r="94" spans="3:9" x14ac:dyDescent="0.2">
      <c r="C94" s="8"/>
      <c r="D94" s="8"/>
      <c r="E94" s="8"/>
      <c r="F94" s="8"/>
      <c r="G94" s="8"/>
      <c r="H94" s="8"/>
      <c r="I94" s="8"/>
    </row>
    <row r="95" spans="3:9" x14ac:dyDescent="0.2">
      <c r="C95" s="8"/>
      <c r="D95" s="8"/>
      <c r="E95" s="8"/>
      <c r="F95" s="8"/>
      <c r="G95" s="8"/>
      <c r="H95" s="8"/>
      <c r="I95" s="8"/>
    </row>
    <row r="96" spans="3:9" x14ac:dyDescent="0.2">
      <c r="C96" s="8"/>
      <c r="D96" s="8"/>
      <c r="E96" s="8"/>
      <c r="F96" s="8"/>
      <c r="G96" s="8"/>
      <c r="H96" s="8"/>
      <c r="I96" s="8"/>
    </row>
    <row r="97" spans="3:9" x14ac:dyDescent="0.2">
      <c r="C97" s="8"/>
      <c r="D97" s="8"/>
      <c r="E97" s="8"/>
      <c r="F97" s="8"/>
      <c r="G97" s="8"/>
      <c r="H97" s="8"/>
      <c r="I97" s="8"/>
    </row>
    <row r="98" spans="3:9" x14ac:dyDescent="0.2">
      <c r="C98" s="8"/>
      <c r="D98" s="8"/>
      <c r="E98" s="8"/>
      <c r="F98" s="8"/>
      <c r="G98" s="8"/>
      <c r="H98" s="8"/>
      <c r="I98" s="8"/>
    </row>
    <row r="99" spans="3:9" x14ac:dyDescent="0.2">
      <c r="C99" s="8"/>
      <c r="D99" s="8"/>
      <c r="E99" s="8"/>
      <c r="F99" s="8"/>
      <c r="G99" s="8"/>
      <c r="H99" s="8"/>
      <c r="I99" s="8"/>
    </row>
    <row r="100" spans="3:9" x14ac:dyDescent="0.2">
      <c r="C100" s="8"/>
      <c r="D100" s="8"/>
      <c r="E100" s="8"/>
      <c r="F100" s="8"/>
      <c r="G100" s="8"/>
      <c r="H100" s="8"/>
      <c r="I100" s="8"/>
    </row>
    <row r="101" spans="3:9" x14ac:dyDescent="0.2">
      <c r="C101" s="8"/>
      <c r="D101" s="8"/>
      <c r="E101" s="8"/>
      <c r="F101" s="8"/>
      <c r="G101" s="8"/>
      <c r="H101" s="8"/>
      <c r="I101" s="8"/>
    </row>
    <row r="102" spans="3:9" x14ac:dyDescent="0.2">
      <c r="C102" s="8"/>
      <c r="D102" s="8"/>
      <c r="E102" s="8"/>
      <c r="F102" s="8"/>
      <c r="G102" s="8"/>
      <c r="H102" s="8"/>
      <c r="I102" s="8"/>
    </row>
    <row r="103" spans="3:9" x14ac:dyDescent="0.2">
      <c r="C103" s="8"/>
      <c r="D103" s="8"/>
      <c r="E103" s="8"/>
      <c r="F103" s="8"/>
      <c r="G103" s="8"/>
      <c r="H103" s="8"/>
      <c r="I103" s="8"/>
    </row>
    <row r="104" spans="3:9" x14ac:dyDescent="0.2">
      <c r="C104" s="8"/>
      <c r="D104" s="8"/>
      <c r="E104" s="8"/>
      <c r="F104" s="8"/>
      <c r="G104" s="8"/>
      <c r="H104" s="8"/>
      <c r="I104" s="8"/>
    </row>
    <row r="105" spans="3:9" x14ac:dyDescent="0.2">
      <c r="C105" s="8"/>
      <c r="D105" s="8"/>
      <c r="E105" s="8"/>
      <c r="F105" s="8"/>
      <c r="G105" s="8"/>
      <c r="H105" s="8"/>
      <c r="I105" s="8"/>
    </row>
    <row r="106" spans="3:9" x14ac:dyDescent="0.2">
      <c r="C106" s="8"/>
      <c r="D106" s="8"/>
      <c r="E106" s="8"/>
      <c r="F106" s="8"/>
      <c r="G106" s="8"/>
      <c r="H106" s="8"/>
      <c r="I106" s="8"/>
    </row>
    <row r="107" spans="3:9" x14ac:dyDescent="0.2">
      <c r="C107" s="8"/>
      <c r="D107" s="8"/>
      <c r="E107" s="8"/>
      <c r="F107" s="8"/>
      <c r="G107" s="8"/>
      <c r="H107" s="8"/>
      <c r="I107" s="8"/>
    </row>
    <row r="108" spans="3:9" x14ac:dyDescent="0.2">
      <c r="C108" s="8"/>
      <c r="D108" s="8"/>
      <c r="E108" s="8"/>
      <c r="F108" s="8"/>
      <c r="G108" s="8"/>
      <c r="H108" s="8"/>
      <c r="I108" s="8"/>
    </row>
    <row r="109" spans="3:9" x14ac:dyDescent="0.2">
      <c r="C109" s="8"/>
      <c r="D109" s="8"/>
      <c r="E109" s="8"/>
      <c r="F109" s="8"/>
      <c r="G109" s="8"/>
      <c r="H109" s="8"/>
      <c r="I109" s="8"/>
    </row>
    <row r="110" spans="3:9" x14ac:dyDescent="0.2">
      <c r="C110" s="8"/>
      <c r="D110" s="8"/>
      <c r="E110" s="8"/>
      <c r="F110" s="8"/>
      <c r="G110" s="8"/>
      <c r="H110" s="8"/>
      <c r="I110" s="8"/>
    </row>
    <row r="111" spans="3:9" x14ac:dyDescent="0.2">
      <c r="C111" s="8"/>
      <c r="D111" s="8"/>
      <c r="E111" s="8"/>
      <c r="F111" s="8"/>
      <c r="G111" s="8"/>
      <c r="H111" s="8"/>
      <c r="I111" s="8"/>
    </row>
    <row r="112" spans="3:9" x14ac:dyDescent="0.2">
      <c r="C112" s="8"/>
      <c r="D112" s="8"/>
      <c r="E112" s="8"/>
      <c r="F112" s="8"/>
      <c r="G112" s="8"/>
      <c r="H112" s="8"/>
      <c r="I112" s="8"/>
    </row>
    <row r="113" spans="3:9" x14ac:dyDescent="0.2">
      <c r="C113" s="8"/>
      <c r="D113" s="8"/>
      <c r="E113" s="8"/>
      <c r="F113" s="8"/>
      <c r="G113" s="8"/>
      <c r="H113" s="8"/>
      <c r="I113" s="8"/>
    </row>
    <row r="114" spans="3:9" x14ac:dyDescent="0.2">
      <c r="C114" s="8"/>
      <c r="D114" s="8"/>
      <c r="E114" s="8"/>
      <c r="F114" s="8"/>
      <c r="G114" s="8"/>
      <c r="H114" s="8"/>
      <c r="I114" s="8"/>
    </row>
    <row r="115" spans="3:9" x14ac:dyDescent="0.2">
      <c r="C115" s="8"/>
      <c r="D115" s="8"/>
      <c r="E115" s="8"/>
      <c r="F115" s="8"/>
      <c r="G115" s="8"/>
      <c r="H115" s="8"/>
      <c r="I115" s="8"/>
    </row>
    <row r="116" spans="3:9" x14ac:dyDescent="0.2">
      <c r="C116" s="8"/>
      <c r="D116" s="8"/>
      <c r="E116" s="8"/>
      <c r="F116" s="8"/>
      <c r="G116" s="8"/>
      <c r="H116" s="8"/>
      <c r="I116" s="8"/>
    </row>
    <row r="117" spans="3:9" x14ac:dyDescent="0.2">
      <c r="C117" s="8"/>
      <c r="D117" s="8"/>
      <c r="E117" s="8"/>
      <c r="F117" s="8"/>
      <c r="G117" s="8"/>
      <c r="H117" s="8"/>
      <c r="I117" s="8"/>
    </row>
    <row r="118" spans="3:9" x14ac:dyDescent="0.2">
      <c r="C118" s="8"/>
      <c r="D118" s="8"/>
      <c r="E118" s="8"/>
      <c r="F118" s="8"/>
      <c r="G118" s="8"/>
      <c r="H118" s="8"/>
      <c r="I118" s="8"/>
    </row>
    <row r="119" spans="3:9" x14ac:dyDescent="0.2">
      <c r="C119" s="8"/>
      <c r="D119" s="8"/>
      <c r="E119" s="8"/>
      <c r="F119" s="8"/>
      <c r="G119" s="8"/>
      <c r="H119" s="8"/>
      <c r="I119" s="8"/>
    </row>
    <row r="120" spans="3:9" x14ac:dyDescent="0.2">
      <c r="C120" s="8"/>
      <c r="D120" s="8"/>
      <c r="E120" s="8"/>
      <c r="F120" s="8"/>
      <c r="G120" s="8"/>
      <c r="H120" s="8"/>
      <c r="I120" s="8"/>
    </row>
    <row r="121" spans="3:9" x14ac:dyDescent="0.2">
      <c r="C121" s="8"/>
      <c r="D121" s="8"/>
      <c r="E121" s="8"/>
      <c r="F121" s="8"/>
      <c r="G121" s="8"/>
      <c r="H121" s="8"/>
      <c r="I121" s="8"/>
    </row>
    <row r="122" spans="3:9" x14ac:dyDescent="0.2">
      <c r="C122" s="8"/>
      <c r="D122" s="8"/>
      <c r="E122" s="8"/>
      <c r="F122" s="8"/>
      <c r="G122" s="8"/>
      <c r="H122" s="8"/>
      <c r="I122" s="8"/>
    </row>
    <row r="123" spans="3:9" x14ac:dyDescent="0.2">
      <c r="C123" s="8"/>
      <c r="D123" s="8"/>
      <c r="E123" s="8"/>
      <c r="F123" s="8"/>
      <c r="G123" s="8"/>
      <c r="H123" s="8"/>
      <c r="I123" s="8"/>
    </row>
    <row r="124" spans="3:9" x14ac:dyDescent="0.2">
      <c r="C124" s="8"/>
      <c r="D124" s="8"/>
      <c r="E124" s="8"/>
      <c r="F124" s="8"/>
      <c r="G124" s="8"/>
      <c r="H124" s="8"/>
      <c r="I124" s="8"/>
    </row>
    <row r="125" spans="3:9" x14ac:dyDescent="0.2">
      <c r="C125" s="8"/>
      <c r="D125" s="8"/>
      <c r="E125" s="8"/>
      <c r="F125" s="8"/>
      <c r="G125" s="8"/>
      <c r="H125" s="8"/>
      <c r="I125" s="8"/>
    </row>
    <row r="126" spans="3:9" x14ac:dyDescent="0.2">
      <c r="C126" s="8"/>
      <c r="D126" s="8"/>
      <c r="E126" s="8"/>
      <c r="F126" s="8"/>
      <c r="G126" s="8"/>
      <c r="H126" s="8"/>
      <c r="I126" s="8"/>
    </row>
    <row r="127" spans="3:9" x14ac:dyDescent="0.2">
      <c r="C127" s="8"/>
      <c r="D127" s="8"/>
      <c r="E127" s="8"/>
      <c r="F127" s="8"/>
      <c r="G127" s="8"/>
      <c r="H127" s="8"/>
      <c r="I127" s="8"/>
    </row>
    <row r="128" spans="3:9" x14ac:dyDescent="0.2">
      <c r="C128" s="8"/>
      <c r="D128" s="8"/>
      <c r="E128" s="8"/>
      <c r="F128" s="8"/>
      <c r="G128" s="8"/>
      <c r="H128" s="8"/>
      <c r="I128" s="8"/>
    </row>
    <row r="129" spans="3:9" x14ac:dyDescent="0.2">
      <c r="C129" s="8"/>
      <c r="D129" s="8"/>
      <c r="E129" s="8"/>
      <c r="F129" s="8"/>
      <c r="G129" s="8"/>
      <c r="H129" s="8"/>
      <c r="I129" s="8"/>
    </row>
    <row r="130" spans="3:9" x14ac:dyDescent="0.2">
      <c r="C130" s="8"/>
      <c r="D130" s="8"/>
      <c r="E130" s="8"/>
      <c r="F130" s="8"/>
      <c r="G130" s="8"/>
      <c r="H130" s="8"/>
      <c r="I130" s="8"/>
    </row>
    <row r="131" spans="3:9" x14ac:dyDescent="0.2">
      <c r="C131" s="8"/>
      <c r="D131" s="8"/>
      <c r="E131" s="8"/>
      <c r="F131" s="8"/>
      <c r="G131" s="8"/>
      <c r="H131" s="8"/>
      <c r="I131" s="8"/>
    </row>
    <row r="132" spans="3:9" x14ac:dyDescent="0.2">
      <c r="C132" s="8"/>
      <c r="D132" s="8"/>
      <c r="E132" s="8"/>
      <c r="F132" s="8"/>
      <c r="G132" s="8"/>
      <c r="H132" s="8"/>
      <c r="I132" s="8"/>
    </row>
    <row r="133" spans="3:9" x14ac:dyDescent="0.2">
      <c r="C133" s="8"/>
      <c r="D133" s="8"/>
      <c r="E133" s="8"/>
      <c r="F133" s="8"/>
      <c r="G133" s="8"/>
      <c r="H133" s="8"/>
      <c r="I133" s="8"/>
    </row>
    <row r="134" spans="3:9" x14ac:dyDescent="0.2">
      <c r="C134" s="8"/>
      <c r="D134" s="8"/>
      <c r="E134" s="8"/>
      <c r="F134" s="8"/>
      <c r="G134" s="8"/>
      <c r="H134" s="8"/>
      <c r="I134" s="8"/>
    </row>
    <row r="135" spans="3:9" x14ac:dyDescent="0.2">
      <c r="C135" s="8"/>
      <c r="D135" s="8"/>
      <c r="E135" s="8"/>
      <c r="F135" s="8"/>
      <c r="G135" s="8"/>
      <c r="H135" s="8"/>
      <c r="I135" s="8"/>
    </row>
    <row r="136" spans="3:9" x14ac:dyDescent="0.2">
      <c r="C136" s="8"/>
      <c r="D136" s="8"/>
      <c r="E136" s="8"/>
      <c r="F136" s="8"/>
      <c r="G136" s="8"/>
      <c r="H136" s="8"/>
      <c r="I136" s="8"/>
    </row>
    <row r="137" spans="3:9" x14ac:dyDescent="0.2">
      <c r="C137" s="8"/>
      <c r="D137" s="8"/>
      <c r="E137" s="8"/>
      <c r="F137" s="8"/>
      <c r="G137" s="8"/>
      <c r="H137" s="8"/>
      <c r="I137" s="8"/>
    </row>
    <row r="138" spans="3:9" x14ac:dyDescent="0.2">
      <c r="C138" s="8"/>
      <c r="D138" s="8"/>
      <c r="E138" s="8"/>
      <c r="F138" s="8"/>
      <c r="G138" s="8"/>
      <c r="H138" s="8"/>
      <c r="I138" s="8"/>
    </row>
    <row r="139" spans="3:9" x14ac:dyDescent="0.2">
      <c r="C139" s="8"/>
      <c r="D139" s="8"/>
      <c r="E139" s="8"/>
      <c r="F139" s="8"/>
      <c r="G139" s="8"/>
      <c r="H139" s="8"/>
      <c r="I139" s="8"/>
    </row>
    <row r="140" spans="3:9" x14ac:dyDescent="0.2">
      <c r="C140" s="8"/>
      <c r="D140" s="8"/>
      <c r="E140" s="8"/>
      <c r="F140" s="8"/>
      <c r="G140" s="8"/>
      <c r="H140" s="8"/>
      <c r="I140" s="8"/>
    </row>
    <row r="141" spans="3:9" x14ac:dyDescent="0.2">
      <c r="C141" s="8"/>
      <c r="D141" s="8"/>
      <c r="E141" s="8"/>
      <c r="F141" s="8"/>
      <c r="G141" s="8"/>
      <c r="H141" s="8"/>
      <c r="I141" s="8"/>
    </row>
    <row r="142" spans="3:9" x14ac:dyDescent="0.2">
      <c r="C142" s="8"/>
      <c r="D142" s="8"/>
      <c r="E142" s="8"/>
      <c r="F142" s="8"/>
      <c r="G142" s="8"/>
      <c r="H142" s="8"/>
      <c r="I142" s="8"/>
    </row>
    <row r="143" spans="3:9" x14ac:dyDescent="0.2">
      <c r="C143" s="8"/>
      <c r="D143" s="8"/>
      <c r="E143" s="8"/>
      <c r="F143" s="8"/>
      <c r="G143" s="8"/>
      <c r="H143" s="8"/>
      <c r="I143" s="8"/>
    </row>
    <row r="144" spans="3:9" x14ac:dyDescent="0.2">
      <c r="C144" s="8"/>
      <c r="D144" s="8"/>
      <c r="E144" s="8"/>
      <c r="F144" s="8"/>
      <c r="G144" s="8"/>
      <c r="H144" s="8"/>
      <c r="I144" s="8"/>
    </row>
    <row r="145" spans="3:9" x14ac:dyDescent="0.2">
      <c r="C145" s="8"/>
      <c r="D145" s="8"/>
      <c r="E145" s="8"/>
      <c r="F145" s="8"/>
      <c r="G145" s="8"/>
      <c r="H145" s="8"/>
      <c r="I145" s="8"/>
    </row>
    <row r="146" spans="3:9" x14ac:dyDescent="0.2">
      <c r="C146" s="8"/>
      <c r="D146" s="8"/>
      <c r="E146" s="8"/>
      <c r="F146" s="8"/>
      <c r="G146" s="8"/>
      <c r="H146" s="8"/>
      <c r="I146" s="8"/>
    </row>
    <row r="147" spans="3:9" x14ac:dyDescent="0.2">
      <c r="C147" s="8"/>
      <c r="D147" s="8"/>
      <c r="E147" s="8"/>
      <c r="F147" s="8"/>
      <c r="G147" s="8"/>
      <c r="H147" s="8"/>
      <c r="I147" s="8"/>
    </row>
    <row r="148" spans="3:9" x14ac:dyDescent="0.2">
      <c r="C148" s="8"/>
      <c r="D148" s="8"/>
      <c r="E148" s="8"/>
      <c r="F148" s="8"/>
      <c r="G148" s="8"/>
      <c r="H148" s="8"/>
      <c r="I148" s="8"/>
    </row>
    <row r="149" spans="3:9" x14ac:dyDescent="0.2">
      <c r="C149" s="8"/>
      <c r="D149" s="8"/>
      <c r="E149" s="8"/>
      <c r="F149" s="8"/>
      <c r="G149" s="8"/>
      <c r="H149" s="8"/>
      <c r="I149" s="8"/>
    </row>
    <row r="150" spans="3:9" x14ac:dyDescent="0.2">
      <c r="C150" s="8"/>
      <c r="D150" s="8"/>
      <c r="E150" s="8"/>
      <c r="F150" s="8"/>
      <c r="G150" s="8"/>
      <c r="H150" s="8"/>
      <c r="I150" s="8"/>
    </row>
    <row r="151" spans="3:9" x14ac:dyDescent="0.2">
      <c r="C151" s="8"/>
      <c r="D151" s="8"/>
      <c r="E151" s="8"/>
      <c r="F151" s="8"/>
      <c r="G151" s="8"/>
      <c r="H151" s="8"/>
      <c r="I151" s="8"/>
    </row>
    <row r="152" spans="3:9" x14ac:dyDescent="0.2">
      <c r="C152" s="8"/>
      <c r="D152" s="8"/>
      <c r="E152" s="8"/>
      <c r="F152" s="8"/>
      <c r="G152" s="8"/>
      <c r="H152" s="8"/>
      <c r="I152" s="8"/>
    </row>
    <row r="153" spans="3:9" x14ac:dyDescent="0.2">
      <c r="C153" s="8"/>
      <c r="D153" s="8"/>
      <c r="E153" s="8"/>
      <c r="F153" s="8"/>
      <c r="G153" s="8"/>
      <c r="H153" s="8"/>
      <c r="I153" s="8"/>
    </row>
    <row r="154" spans="3:9" x14ac:dyDescent="0.2">
      <c r="C154" s="8"/>
      <c r="D154" s="8"/>
      <c r="E154" s="8"/>
      <c r="F154" s="8"/>
      <c r="G154" s="8"/>
      <c r="H154" s="8"/>
      <c r="I154" s="8"/>
    </row>
    <row r="155" spans="3:9" x14ac:dyDescent="0.2">
      <c r="C155" s="8"/>
      <c r="D155" s="8"/>
      <c r="E155" s="8"/>
      <c r="F155" s="8"/>
      <c r="G155" s="8"/>
      <c r="H155" s="8"/>
      <c r="I155" s="8"/>
    </row>
    <row r="156" spans="3:9" x14ac:dyDescent="0.2">
      <c r="C156" s="8"/>
      <c r="D156" s="8"/>
      <c r="E156" s="8"/>
      <c r="F156" s="8"/>
      <c r="G156" s="8"/>
      <c r="H156" s="8"/>
      <c r="I156" s="8"/>
    </row>
    <row r="157" spans="3:9" x14ac:dyDescent="0.2">
      <c r="C157" s="8"/>
      <c r="D157" s="8"/>
      <c r="E157" s="8"/>
      <c r="F157" s="8"/>
      <c r="G157" s="8"/>
      <c r="H157" s="8"/>
      <c r="I157" s="8"/>
    </row>
    <row r="158" spans="3:9" x14ac:dyDescent="0.2">
      <c r="C158" s="8"/>
      <c r="D158" s="8"/>
      <c r="E158" s="8"/>
      <c r="F158" s="8"/>
      <c r="G158" s="8"/>
      <c r="H158" s="8"/>
      <c r="I158" s="8"/>
    </row>
    <row r="159" spans="3:9" x14ac:dyDescent="0.2">
      <c r="C159" s="8"/>
      <c r="D159" s="8"/>
      <c r="E159" s="8"/>
      <c r="F159" s="8"/>
      <c r="G159" s="8"/>
      <c r="H159" s="8"/>
      <c r="I159" s="8"/>
    </row>
    <row r="160" spans="3:9" x14ac:dyDescent="0.2">
      <c r="C160" s="8"/>
      <c r="D160" s="8"/>
      <c r="E160" s="8"/>
      <c r="F160" s="8"/>
      <c r="G160" s="8"/>
      <c r="H160" s="8"/>
      <c r="I160" s="8"/>
    </row>
    <row r="161" spans="3:9" x14ac:dyDescent="0.2">
      <c r="C161" s="8"/>
      <c r="D161" s="8"/>
      <c r="E161" s="8"/>
      <c r="F161" s="8"/>
      <c r="G161" s="8"/>
      <c r="H161" s="8"/>
      <c r="I161" s="8"/>
    </row>
    <row r="162" spans="3:9" x14ac:dyDescent="0.2">
      <c r="C162" s="8"/>
      <c r="D162" s="8"/>
      <c r="E162" s="8"/>
      <c r="F162" s="8"/>
      <c r="G162" s="8"/>
      <c r="H162" s="8"/>
      <c r="I162" s="8"/>
    </row>
    <row r="163" spans="3:9" x14ac:dyDescent="0.2">
      <c r="C163" s="8"/>
      <c r="D163" s="8"/>
      <c r="E163" s="8"/>
      <c r="F163" s="8"/>
      <c r="G163" s="8"/>
      <c r="H163" s="8"/>
      <c r="I163" s="8"/>
    </row>
    <row r="164" spans="3:9" x14ac:dyDescent="0.2">
      <c r="C164" s="8"/>
      <c r="D164" s="8"/>
      <c r="E164" s="8"/>
      <c r="F164" s="8"/>
      <c r="G164" s="8"/>
      <c r="H164" s="8"/>
      <c r="I164" s="8"/>
    </row>
    <row r="165" spans="3:9" x14ac:dyDescent="0.2">
      <c r="C165" s="8"/>
      <c r="D165" s="8"/>
      <c r="E165" s="8"/>
      <c r="F165" s="8"/>
      <c r="G165" s="8"/>
      <c r="H165" s="8"/>
      <c r="I165" s="8"/>
    </row>
    <row r="166" spans="3:9" x14ac:dyDescent="0.2">
      <c r="C166" s="8"/>
      <c r="D166" s="8"/>
      <c r="E166" s="8"/>
      <c r="F166" s="8"/>
      <c r="G166" s="8"/>
      <c r="H166" s="8"/>
      <c r="I166" s="8"/>
    </row>
    <row r="167" spans="3:9" x14ac:dyDescent="0.2">
      <c r="C167" s="8"/>
      <c r="D167" s="8"/>
      <c r="E167" s="8"/>
      <c r="F167" s="8"/>
      <c r="G167" s="8"/>
      <c r="H167" s="8"/>
      <c r="I167" s="8"/>
    </row>
    <row r="168" spans="3:9" x14ac:dyDescent="0.2">
      <c r="C168" s="8"/>
      <c r="D168" s="8"/>
      <c r="E168" s="8"/>
      <c r="F168" s="8"/>
      <c r="G168" s="8"/>
      <c r="H168" s="8"/>
      <c r="I168" s="8"/>
    </row>
    <row r="169" spans="3:9" x14ac:dyDescent="0.2">
      <c r="C169" s="8"/>
      <c r="D169" s="8"/>
      <c r="E169" s="8"/>
      <c r="F169" s="8"/>
      <c r="G169" s="8"/>
      <c r="H169" s="8"/>
      <c r="I169" s="8"/>
    </row>
    <row r="170" spans="3:9" x14ac:dyDescent="0.2">
      <c r="C170" s="8"/>
      <c r="D170" s="8"/>
      <c r="E170" s="8"/>
      <c r="F170" s="8"/>
      <c r="G170" s="8"/>
      <c r="H170" s="8"/>
      <c r="I170" s="8"/>
    </row>
    <row r="171" spans="3:9" x14ac:dyDescent="0.2">
      <c r="C171" s="8"/>
      <c r="D171" s="8"/>
      <c r="E171" s="8"/>
      <c r="F171" s="8"/>
      <c r="G171" s="8"/>
      <c r="H171" s="8"/>
      <c r="I171" s="8"/>
    </row>
    <row r="172" spans="3:9" x14ac:dyDescent="0.2">
      <c r="C172" s="8"/>
      <c r="D172" s="8"/>
      <c r="E172" s="8"/>
      <c r="F172" s="8"/>
      <c r="G172" s="8"/>
      <c r="H172" s="8"/>
      <c r="I172" s="8"/>
    </row>
    <row r="173" spans="3:9" x14ac:dyDescent="0.2">
      <c r="C173" s="8"/>
      <c r="D173" s="8"/>
      <c r="E173" s="8"/>
      <c r="F173" s="8"/>
      <c r="G173" s="8"/>
      <c r="H173" s="8"/>
      <c r="I173" s="8"/>
    </row>
    <row r="174" spans="3:9" x14ac:dyDescent="0.2">
      <c r="C174" s="8"/>
      <c r="D174" s="8"/>
      <c r="E174" s="8"/>
      <c r="F174" s="8"/>
      <c r="G174" s="8"/>
      <c r="H174" s="8"/>
      <c r="I174" s="8"/>
    </row>
    <row r="175" spans="3:9" x14ac:dyDescent="0.2">
      <c r="C175" s="8"/>
      <c r="D175" s="8"/>
      <c r="E175" s="8"/>
      <c r="F175" s="8"/>
      <c r="G175" s="8"/>
      <c r="H175" s="8"/>
      <c r="I175" s="8"/>
    </row>
    <row r="176" spans="3:9" x14ac:dyDescent="0.2">
      <c r="C176" s="8"/>
      <c r="D176" s="8"/>
      <c r="E176" s="8"/>
      <c r="F176" s="8"/>
      <c r="G176" s="8"/>
      <c r="H176" s="8"/>
      <c r="I176" s="8"/>
    </row>
    <row r="177" spans="3:9" x14ac:dyDescent="0.2">
      <c r="C177" s="8"/>
      <c r="D177" s="8"/>
      <c r="E177" s="8"/>
      <c r="F177" s="8"/>
      <c r="G177" s="8"/>
      <c r="H177" s="8"/>
      <c r="I177" s="8"/>
    </row>
    <row r="178" spans="3:9" x14ac:dyDescent="0.2">
      <c r="C178" s="8"/>
      <c r="D178" s="8"/>
      <c r="E178" s="8"/>
      <c r="F178" s="8"/>
      <c r="G178" s="8"/>
      <c r="H178" s="8"/>
      <c r="I178" s="8"/>
    </row>
    <row r="179" spans="3:9" x14ac:dyDescent="0.2">
      <c r="C179" s="8"/>
      <c r="D179" s="8"/>
      <c r="E179" s="8"/>
      <c r="F179" s="8"/>
      <c r="G179" s="8"/>
      <c r="H179" s="8"/>
      <c r="I179" s="8"/>
    </row>
    <row r="180" spans="3:9" x14ac:dyDescent="0.2">
      <c r="C180" s="8"/>
      <c r="D180" s="8"/>
      <c r="E180" s="8"/>
      <c r="F180" s="8"/>
      <c r="G180" s="8"/>
      <c r="H180" s="8"/>
      <c r="I180" s="8"/>
    </row>
    <row r="181" spans="3:9" x14ac:dyDescent="0.2">
      <c r="C181" s="8"/>
      <c r="D181" s="8"/>
      <c r="E181" s="8"/>
      <c r="F181" s="8"/>
      <c r="G181" s="8"/>
      <c r="H181" s="8"/>
      <c r="I181" s="8"/>
    </row>
    <row r="182" spans="3:9" x14ac:dyDescent="0.2">
      <c r="C182" s="8"/>
      <c r="D182" s="8"/>
      <c r="E182" s="8"/>
      <c r="F182" s="8"/>
      <c r="G182" s="8"/>
      <c r="H182" s="8"/>
      <c r="I182" s="8"/>
    </row>
    <row r="183" spans="3:9" x14ac:dyDescent="0.2">
      <c r="C183" s="8"/>
      <c r="D183" s="8"/>
      <c r="E183" s="8"/>
      <c r="F183" s="8"/>
      <c r="G183" s="8"/>
      <c r="H183" s="8"/>
      <c r="I183" s="8"/>
    </row>
    <row r="184" spans="3:9" x14ac:dyDescent="0.2">
      <c r="C184" s="8"/>
      <c r="D184" s="8"/>
      <c r="E184" s="8"/>
      <c r="F184" s="8"/>
      <c r="G184" s="8"/>
      <c r="H184" s="8"/>
      <c r="I184" s="8"/>
    </row>
    <row r="185" spans="3:9" x14ac:dyDescent="0.2">
      <c r="C185" s="8"/>
      <c r="D185" s="8"/>
      <c r="E185" s="8"/>
      <c r="F185" s="8"/>
      <c r="G185" s="8"/>
      <c r="H185" s="8"/>
      <c r="I185" s="8"/>
    </row>
    <row r="186" spans="3:9" x14ac:dyDescent="0.2">
      <c r="C186" s="8"/>
      <c r="D186" s="8"/>
      <c r="E186" s="8"/>
      <c r="F186" s="8"/>
      <c r="G186" s="8"/>
      <c r="H186" s="8"/>
      <c r="I186" s="8"/>
    </row>
    <row r="187" spans="3:9" x14ac:dyDescent="0.2">
      <c r="C187" s="8"/>
      <c r="D187" s="8"/>
      <c r="E187" s="8"/>
      <c r="F187" s="8"/>
      <c r="G187" s="8"/>
      <c r="H187" s="8"/>
      <c r="I187" s="8"/>
    </row>
    <row r="188" spans="3:9" x14ac:dyDescent="0.2">
      <c r="C188" s="8"/>
      <c r="D188" s="8"/>
      <c r="E188" s="8"/>
      <c r="F188" s="8"/>
      <c r="G188" s="8"/>
      <c r="H188" s="8"/>
      <c r="I188" s="8"/>
    </row>
    <row r="189" spans="3:9" x14ac:dyDescent="0.2">
      <c r="C189" s="8"/>
      <c r="D189" s="8"/>
      <c r="E189" s="8"/>
      <c r="F189" s="8"/>
      <c r="G189" s="8"/>
      <c r="H189" s="8"/>
      <c r="I189" s="8"/>
    </row>
    <row r="190" spans="3:9" x14ac:dyDescent="0.2">
      <c r="C190" s="8"/>
      <c r="D190" s="8"/>
      <c r="E190" s="8"/>
      <c r="F190" s="8"/>
      <c r="G190" s="8"/>
      <c r="H190" s="8"/>
      <c r="I190" s="8"/>
    </row>
    <row r="191" spans="3:9" x14ac:dyDescent="0.2">
      <c r="C191" s="8"/>
      <c r="D191" s="8"/>
      <c r="E191" s="8"/>
      <c r="F191" s="8"/>
      <c r="G191" s="8"/>
      <c r="H191" s="8"/>
      <c r="I191" s="8"/>
    </row>
    <row r="192" spans="3:9" x14ac:dyDescent="0.2">
      <c r="C192" s="8"/>
      <c r="D192" s="8"/>
      <c r="E192" s="8"/>
      <c r="F192" s="8"/>
      <c r="G192" s="8"/>
      <c r="H192" s="8"/>
      <c r="I192" s="8"/>
    </row>
    <row r="193" spans="3:9" x14ac:dyDescent="0.2">
      <c r="C193" s="8"/>
      <c r="D193" s="8"/>
      <c r="E193" s="8"/>
      <c r="F193" s="8"/>
      <c r="G193" s="8"/>
      <c r="H193" s="8"/>
      <c r="I193" s="8"/>
    </row>
    <row r="194" spans="3:9" x14ac:dyDescent="0.2">
      <c r="C194" s="8"/>
      <c r="D194" s="8"/>
      <c r="E194" s="8"/>
      <c r="F194" s="8"/>
      <c r="G194" s="8"/>
      <c r="H194" s="8"/>
      <c r="I194" s="8"/>
    </row>
    <row r="195" spans="3:9" x14ac:dyDescent="0.2">
      <c r="C195" s="8"/>
      <c r="D195" s="8"/>
      <c r="E195" s="8"/>
      <c r="F195" s="8"/>
      <c r="G195" s="8"/>
      <c r="H195" s="8"/>
      <c r="I195" s="8"/>
    </row>
    <row r="196" spans="3:9" x14ac:dyDescent="0.2">
      <c r="C196" s="8"/>
      <c r="D196" s="8"/>
      <c r="E196" s="8"/>
      <c r="F196" s="8"/>
      <c r="G196" s="8"/>
      <c r="H196" s="8"/>
      <c r="I196" s="8"/>
    </row>
    <row r="197" spans="3:9" x14ac:dyDescent="0.2">
      <c r="C197" s="8"/>
      <c r="D197" s="8"/>
      <c r="E197" s="8"/>
      <c r="F197" s="8"/>
      <c r="G197" s="8"/>
      <c r="H197" s="8"/>
      <c r="I197" s="8"/>
    </row>
    <row r="198" spans="3:9" x14ac:dyDescent="0.2">
      <c r="C198" s="8"/>
      <c r="D198" s="8"/>
      <c r="E198" s="8"/>
      <c r="F198" s="8"/>
      <c r="G198" s="8"/>
      <c r="H198" s="8"/>
      <c r="I198" s="8"/>
    </row>
    <row r="199" spans="3:9" x14ac:dyDescent="0.2">
      <c r="C199" s="8"/>
      <c r="D199" s="8"/>
      <c r="E199" s="8"/>
      <c r="F199" s="8"/>
      <c r="G199" s="8"/>
      <c r="H199" s="8"/>
      <c r="I199" s="8"/>
    </row>
    <row r="200" spans="3:9" x14ac:dyDescent="0.2">
      <c r="C200" s="8"/>
      <c r="D200" s="8"/>
      <c r="E200" s="8"/>
      <c r="F200" s="8"/>
      <c r="G200" s="8"/>
      <c r="H200" s="8"/>
      <c r="I200" s="8"/>
    </row>
    <row r="201" spans="3:9" x14ac:dyDescent="0.2">
      <c r="C201" s="8"/>
      <c r="D201" s="8"/>
      <c r="E201" s="8"/>
      <c r="F201" s="8"/>
      <c r="G201" s="8"/>
      <c r="H201" s="8"/>
      <c r="I201" s="8"/>
    </row>
    <row r="202" spans="3:9" x14ac:dyDescent="0.2">
      <c r="C202" s="8"/>
      <c r="D202" s="8"/>
      <c r="E202" s="8"/>
      <c r="F202" s="8"/>
      <c r="G202" s="8"/>
      <c r="H202" s="8"/>
      <c r="I202" s="8"/>
    </row>
    <row r="203" spans="3:9" x14ac:dyDescent="0.2">
      <c r="C203" s="8"/>
      <c r="D203" s="8"/>
      <c r="E203" s="8"/>
      <c r="F203" s="8"/>
      <c r="G203" s="8"/>
      <c r="H203" s="8"/>
      <c r="I203" s="8"/>
    </row>
    <row r="204" spans="3:9" x14ac:dyDescent="0.2">
      <c r="C204" s="8"/>
      <c r="D204" s="8"/>
      <c r="E204" s="8"/>
      <c r="F204" s="8"/>
      <c r="G204" s="8"/>
      <c r="H204" s="8"/>
      <c r="I204" s="8"/>
    </row>
    <row r="205" spans="3:9" x14ac:dyDescent="0.2">
      <c r="C205" s="8"/>
      <c r="D205" s="8"/>
      <c r="E205" s="8"/>
      <c r="F205" s="8"/>
      <c r="G205" s="8"/>
      <c r="H205" s="8"/>
      <c r="I205" s="8"/>
    </row>
    <row r="206" spans="3:9" x14ac:dyDescent="0.2">
      <c r="C206" s="8"/>
      <c r="D206" s="8"/>
      <c r="E206" s="8"/>
      <c r="F206" s="8"/>
      <c r="G206" s="8"/>
      <c r="H206" s="8"/>
      <c r="I206" s="8"/>
    </row>
    <row r="207" spans="3:9" x14ac:dyDescent="0.2">
      <c r="C207" s="8"/>
      <c r="D207" s="8"/>
      <c r="E207" s="8"/>
      <c r="F207" s="8"/>
      <c r="G207" s="8"/>
      <c r="H207" s="8"/>
      <c r="I207" s="8"/>
    </row>
    <row r="208" spans="3:9" x14ac:dyDescent="0.2">
      <c r="C208" s="8"/>
      <c r="D208" s="8"/>
      <c r="E208" s="8"/>
      <c r="F208" s="8"/>
      <c r="G208" s="8"/>
      <c r="H208" s="8"/>
      <c r="I208" s="8"/>
    </row>
    <row r="209" spans="3:9" x14ac:dyDescent="0.2">
      <c r="C209" s="8"/>
      <c r="D209" s="8"/>
      <c r="E209" s="8"/>
      <c r="F209" s="8"/>
      <c r="G209" s="8"/>
      <c r="H209" s="8"/>
      <c r="I209" s="8"/>
    </row>
    <row r="210" spans="3:9" x14ac:dyDescent="0.2">
      <c r="C210" s="8"/>
      <c r="D210" s="8"/>
      <c r="E210" s="8"/>
      <c r="F210" s="8"/>
      <c r="G210" s="8"/>
      <c r="H210" s="8"/>
      <c r="I210" s="8"/>
    </row>
    <row r="211" spans="3:9" x14ac:dyDescent="0.2">
      <c r="C211" s="8"/>
      <c r="D211" s="8"/>
      <c r="E211" s="8"/>
      <c r="F211" s="8"/>
      <c r="G211" s="8"/>
      <c r="H211" s="8"/>
      <c r="I211" s="8"/>
    </row>
    <row r="212" spans="3:9" x14ac:dyDescent="0.2">
      <c r="C212" s="8"/>
      <c r="D212" s="8"/>
      <c r="E212" s="8"/>
      <c r="F212" s="8"/>
      <c r="G212" s="8"/>
      <c r="H212" s="8"/>
      <c r="I212" s="8"/>
    </row>
    <row r="213" spans="3:9" x14ac:dyDescent="0.2">
      <c r="C213" s="8"/>
      <c r="D213" s="8"/>
      <c r="E213" s="8"/>
      <c r="F213" s="8"/>
      <c r="G213" s="8"/>
      <c r="H213" s="8"/>
      <c r="I213" s="8"/>
    </row>
    <row r="214" spans="3:9" x14ac:dyDescent="0.2">
      <c r="C214" s="8"/>
      <c r="D214" s="8"/>
      <c r="E214" s="8"/>
      <c r="F214" s="8"/>
      <c r="G214" s="8"/>
      <c r="H214" s="8"/>
      <c r="I214" s="8"/>
    </row>
    <row r="215" spans="3:9" x14ac:dyDescent="0.2">
      <c r="C215" s="8"/>
      <c r="D215" s="8"/>
      <c r="E215" s="8"/>
      <c r="F215" s="8"/>
      <c r="G215" s="8"/>
      <c r="H215" s="8"/>
      <c r="I215" s="8"/>
    </row>
    <row r="216" spans="3:9" x14ac:dyDescent="0.2">
      <c r="C216" s="8"/>
      <c r="D216" s="8"/>
      <c r="E216" s="8"/>
      <c r="F216" s="8"/>
      <c r="G216" s="8"/>
      <c r="H216" s="8"/>
      <c r="I216" s="8"/>
    </row>
    <row r="217" spans="3:9" x14ac:dyDescent="0.2">
      <c r="C217" s="8"/>
      <c r="D217" s="8"/>
      <c r="E217" s="8"/>
      <c r="F217" s="8"/>
      <c r="G217" s="8"/>
      <c r="H217" s="8"/>
      <c r="I217" s="8"/>
    </row>
    <row r="218" spans="3:9" x14ac:dyDescent="0.2">
      <c r="C218" s="8"/>
      <c r="D218" s="8"/>
      <c r="E218" s="8"/>
      <c r="F218" s="8"/>
      <c r="G218" s="8"/>
      <c r="H218" s="8"/>
      <c r="I218" s="8"/>
    </row>
    <row r="219" spans="3:9" x14ac:dyDescent="0.2">
      <c r="C219" s="8"/>
      <c r="D219" s="8"/>
      <c r="E219" s="8"/>
      <c r="F219" s="8"/>
      <c r="G219" s="8"/>
      <c r="H219" s="8"/>
      <c r="I219" s="8"/>
    </row>
    <row r="220" spans="3:9" x14ac:dyDescent="0.2">
      <c r="C220" s="8"/>
      <c r="D220" s="8"/>
      <c r="E220" s="8"/>
      <c r="F220" s="8"/>
      <c r="G220" s="8"/>
      <c r="H220" s="8"/>
      <c r="I220" s="8"/>
    </row>
    <row r="221" spans="3:9" x14ac:dyDescent="0.2">
      <c r="C221" s="8"/>
      <c r="D221" s="8"/>
      <c r="E221" s="8"/>
      <c r="F221" s="8"/>
      <c r="G221" s="8"/>
      <c r="H221" s="8"/>
      <c r="I221" s="8"/>
    </row>
    <row r="222" spans="3:9" x14ac:dyDescent="0.2">
      <c r="C222" s="8"/>
      <c r="D222" s="8"/>
      <c r="E222" s="8"/>
      <c r="F222" s="8"/>
      <c r="G222" s="8"/>
      <c r="H222" s="8"/>
      <c r="I222" s="8"/>
    </row>
    <row r="223" spans="3:9" x14ac:dyDescent="0.2">
      <c r="C223" s="8"/>
      <c r="D223" s="8"/>
      <c r="E223" s="8"/>
      <c r="F223" s="8"/>
      <c r="G223" s="8"/>
      <c r="H223" s="8"/>
      <c r="I223" s="8"/>
    </row>
    <row r="224" spans="3:9" x14ac:dyDescent="0.2">
      <c r="C224" s="8"/>
      <c r="D224" s="8"/>
      <c r="E224" s="8"/>
      <c r="F224" s="8"/>
      <c r="G224" s="8"/>
      <c r="H224" s="8"/>
      <c r="I224" s="8"/>
    </row>
    <row r="225" spans="3:9" x14ac:dyDescent="0.2">
      <c r="C225" s="8"/>
      <c r="D225" s="8"/>
      <c r="E225" s="8"/>
      <c r="F225" s="8"/>
      <c r="G225" s="8"/>
      <c r="H225" s="8"/>
      <c r="I225" s="8"/>
    </row>
    <row r="226" spans="3:9" x14ac:dyDescent="0.2">
      <c r="C226" s="8"/>
      <c r="D226" s="8"/>
      <c r="E226" s="8"/>
      <c r="F226" s="8"/>
      <c r="G226" s="8"/>
      <c r="H226" s="8"/>
      <c r="I226" s="8"/>
    </row>
    <row r="227" spans="3:9" x14ac:dyDescent="0.2">
      <c r="C227" s="8"/>
      <c r="D227" s="8"/>
      <c r="E227" s="8"/>
      <c r="F227" s="8"/>
      <c r="G227" s="8"/>
      <c r="H227" s="8"/>
      <c r="I227" s="8"/>
    </row>
    <row r="228" spans="3:9" x14ac:dyDescent="0.2">
      <c r="C228" s="8"/>
      <c r="D228" s="8"/>
      <c r="E228" s="8"/>
      <c r="F228" s="8"/>
      <c r="G228" s="8"/>
      <c r="H228" s="8"/>
      <c r="I228" s="8"/>
    </row>
    <row r="229" spans="3:9" x14ac:dyDescent="0.2">
      <c r="C229" s="8"/>
      <c r="D229" s="8"/>
      <c r="E229" s="8"/>
      <c r="F229" s="8"/>
      <c r="G229" s="8"/>
      <c r="H229" s="8"/>
      <c r="I229" s="8"/>
    </row>
    <row r="230" spans="3:9" x14ac:dyDescent="0.2">
      <c r="C230" s="8"/>
      <c r="D230" s="8"/>
      <c r="E230" s="8"/>
      <c r="F230" s="8"/>
      <c r="G230" s="8"/>
      <c r="H230" s="8"/>
      <c r="I230" s="8"/>
    </row>
    <row r="231" spans="3:9" x14ac:dyDescent="0.2">
      <c r="C231" s="8"/>
      <c r="D231" s="8"/>
      <c r="E231" s="8"/>
      <c r="F231" s="8"/>
      <c r="G231" s="8"/>
      <c r="H231" s="8"/>
      <c r="I231" s="8"/>
    </row>
    <row r="232" spans="3:9" x14ac:dyDescent="0.2">
      <c r="C232" s="8"/>
      <c r="D232" s="8"/>
      <c r="E232" s="8"/>
      <c r="F232" s="8"/>
      <c r="G232" s="8"/>
      <c r="H232" s="8"/>
      <c r="I232" s="8"/>
    </row>
    <row r="233" spans="3:9" x14ac:dyDescent="0.2">
      <c r="C233" s="8"/>
      <c r="D233" s="8"/>
      <c r="E233" s="8"/>
      <c r="F233" s="8"/>
      <c r="G233" s="8"/>
      <c r="H233" s="8"/>
      <c r="I233" s="8"/>
    </row>
    <row r="234" spans="3:9" x14ac:dyDescent="0.2">
      <c r="C234" s="8"/>
      <c r="D234" s="8"/>
      <c r="E234" s="8"/>
      <c r="F234" s="8"/>
      <c r="G234" s="8"/>
      <c r="H234" s="8"/>
      <c r="I234" s="8"/>
    </row>
    <row r="235" spans="3:9" x14ac:dyDescent="0.2">
      <c r="C235" s="8"/>
      <c r="D235" s="8"/>
      <c r="E235" s="8"/>
      <c r="F235" s="8"/>
      <c r="G235" s="8"/>
      <c r="H235" s="8"/>
      <c r="I235" s="8"/>
    </row>
    <row r="236" spans="3:9" x14ac:dyDescent="0.2">
      <c r="C236" s="8"/>
      <c r="D236" s="8"/>
      <c r="E236" s="8"/>
      <c r="F236" s="8"/>
      <c r="G236" s="8"/>
      <c r="H236" s="8"/>
      <c r="I236" s="8"/>
    </row>
    <row r="237" spans="3:9" x14ac:dyDescent="0.2">
      <c r="C237" s="8"/>
      <c r="D237" s="8"/>
      <c r="E237" s="8"/>
      <c r="F237" s="8"/>
      <c r="G237" s="8"/>
      <c r="H237" s="8"/>
      <c r="I237" s="8"/>
    </row>
    <row r="238" spans="3:9" x14ac:dyDescent="0.2">
      <c r="C238" s="8"/>
      <c r="D238" s="8"/>
      <c r="E238" s="8"/>
      <c r="F238" s="8"/>
      <c r="G238" s="8"/>
      <c r="H238" s="8"/>
      <c r="I238" s="8"/>
    </row>
    <row r="239" spans="3:9" x14ac:dyDescent="0.2">
      <c r="C239" s="8"/>
      <c r="D239" s="8"/>
      <c r="E239" s="8"/>
      <c r="F239" s="8"/>
      <c r="G239" s="8"/>
      <c r="H239" s="8"/>
      <c r="I239" s="8"/>
    </row>
    <row r="240" spans="3:9" x14ac:dyDescent="0.2">
      <c r="C240" s="8"/>
      <c r="D240" s="8"/>
      <c r="E240" s="8"/>
      <c r="F240" s="8"/>
      <c r="G240" s="8"/>
      <c r="H240" s="8"/>
      <c r="I240" s="8"/>
    </row>
    <row r="241" spans="3:9" x14ac:dyDescent="0.2">
      <c r="C241" s="8"/>
      <c r="D241" s="8"/>
      <c r="E241" s="8"/>
      <c r="F241" s="8"/>
      <c r="G241" s="8"/>
      <c r="H241" s="8"/>
      <c r="I241" s="8"/>
    </row>
    <row r="242" spans="3:9" x14ac:dyDescent="0.2">
      <c r="C242" s="8"/>
      <c r="D242" s="8"/>
      <c r="E242" s="8"/>
      <c r="F242" s="8"/>
      <c r="G242" s="8"/>
      <c r="H242" s="8"/>
      <c r="I242" s="8"/>
    </row>
    <row r="243" spans="3:9" x14ac:dyDescent="0.2">
      <c r="C243" s="8"/>
      <c r="D243" s="8"/>
      <c r="E243" s="8"/>
      <c r="F243" s="8"/>
      <c r="G243" s="8"/>
      <c r="H243" s="8"/>
      <c r="I243" s="8"/>
    </row>
    <row r="244" spans="3:9" x14ac:dyDescent="0.2">
      <c r="C244" s="8"/>
      <c r="D244" s="8"/>
      <c r="E244" s="8"/>
      <c r="F244" s="8"/>
      <c r="G244" s="8"/>
      <c r="H244" s="8"/>
      <c r="I244" s="8"/>
    </row>
    <row r="245" spans="3:9" x14ac:dyDescent="0.2">
      <c r="C245" s="8"/>
      <c r="D245" s="8"/>
      <c r="E245" s="8"/>
      <c r="F245" s="8"/>
      <c r="G245" s="8"/>
      <c r="H245" s="8"/>
      <c r="I245" s="8"/>
    </row>
    <row r="246" spans="3:9" x14ac:dyDescent="0.2">
      <c r="C246" s="8"/>
      <c r="D246" s="8"/>
      <c r="E246" s="8"/>
      <c r="F246" s="8"/>
      <c r="G246" s="8"/>
      <c r="H246" s="8"/>
      <c r="I246" s="8"/>
    </row>
    <row r="247" spans="3:9" x14ac:dyDescent="0.2">
      <c r="C247" s="8"/>
      <c r="D247" s="8"/>
      <c r="E247" s="8"/>
      <c r="F247" s="8"/>
      <c r="G247" s="8"/>
      <c r="H247" s="8"/>
      <c r="I247" s="8"/>
    </row>
    <row r="248" spans="3:9" x14ac:dyDescent="0.2">
      <c r="C248" s="8"/>
      <c r="D248" s="8"/>
      <c r="E248" s="8"/>
      <c r="F248" s="8"/>
      <c r="G248" s="8"/>
      <c r="H248" s="8"/>
      <c r="I248" s="8"/>
    </row>
    <row r="249" spans="3:9" x14ac:dyDescent="0.2">
      <c r="C249" s="8"/>
      <c r="D249" s="8"/>
      <c r="E249" s="8"/>
      <c r="F249" s="8"/>
      <c r="G249" s="8"/>
      <c r="H249" s="8"/>
      <c r="I249" s="8"/>
    </row>
    <row r="250" spans="3:9" x14ac:dyDescent="0.2">
      <c r="C250" s="8"/>
      <c r="D250" s="8"/>
      <c r="E250" s="8"/>
      <c r="F250" s="8"/>
      <c r="G250" s="8"/>
      <c r="H250" s="8"/>
      <c r="I250" s="8"/>
    </row>
    <row r="251" spans="3:9" x14ac:dyDescent="0.2">
      <c r="C251" s="8"/>
      <c r="D251" s="8"/>
      <c r="E251" s="8"/>
      <c r="F251" s="8"/>
      <c r="G251" s="8"/>
      <c r="H251" s="8"/>
      <c r="I251" s="8"/>
    </row>
    <row r="252" spans="3:9" x14ac:dyDescent="0.2">
      <c r="C252" s="8"/>
      <c r="D252" s="8"/>
      <c r="E252" s="8"/>
      <c r="F252" s="8"/>
      <c r="G252" s="8"/>
      <c r="H252" s="8"/>
      <c r="I252" s="8"/>
    </row>
    <row r="253" spans="3:9" x14ac:dyDescent="0.2">
      <c r="C253" s="8"/>
      <c r="D253" s="8"/>
      <c r="E253" s="8"/>
      <c r="F253" s="8"/>
      <c r="G253" s="8"/>
      <c r="H253" s="8"/>
      <c r="I253" s="8"/>
    </row>
    <row r="254" spans="3:9" x14ac:dyDescent="0.2">
      <c r="C254" s="8"/>
      <c r="D254" s="8"/>
      <c r="E254" s="8"/>
      <c r="F254" s="8"/>
      <c r="G254" s="8"/>
      <c r="H254" s="8"/>
      <c r="I254" s="8"/>
    </row>
    <row r="255" spans="3:9" x14ac:dyDescent="0.2">
      <c r="C255" s="8"/>
      <c r="D255" s="8"/>
      <c r="E255" s="8"/>
      <c r="F255" s="8"/>
      <c r="G255" s="8"/>
      <c r="H255" s="8"/>
      <c r="I255" s="8"/>
    </row>
    <row r="256" spans="3:9" x14ac:dyDescent="0.2">
      <c r="C256" s="8"/>
      <c r="D256" s="8"/>
      <c r="E256" s="8"/>
      <c r="F256" s="8"/>
      <c r="G256" s="8"/>
      <c r="H256" s="8"/>
      <c r="I256" s="8"/>
    </row>
    <row r="257" spans="3:9" x14ac:dyDescent="0.2">
      <c r="C257" s="8"/>
      <c r="D257" s="8"/>
      <c r="E257" s="8"/>
      <c r="F257" s="8"/>
      <c r="G257" s="8"/>
      <c r="H257" s="8"/>
      <c r="I257" s="8"/>
    </row>
    <row r="258" spans="3:9" x14ac:dyDescent="0.2">
      <c r="C258" s="8"/>
      <c r="D258" s="8"/>
      <c r="E258" s="8"/>
      <c r="F258" s="8"/>
      <c r="G258" s="8"/>
      <c r="H258" s="8"/>
      <c r="I258" s="8"/>
    </row>
    <row r="259" spans="3:9" x14ac:dyDescent="0.2">
      <c r="C259" s="8"/>
      <c r="D259" s="8"/>
      <c r="E259" s="8"/>
      <c r="F259" s="8"/>
      <c r="G259" s="8"/>
      <c r="H259" s="8"/>
      <c r="I259" s="8"/>
    </row>
    <row r="260" spans="3:9" x14ac:dyDescent="0.2">
      <c r="C260" s="8"/>
      <c r="D260" s="8"/>
      <c r="E260" s="8"/>
      <c r="F260" s="8"/>
      <c r="G260" s="8"/>
      <c r="H260" s="8"/>
      <c r="I260" s="8"/>
    </row>
    <row r="261" spans="3:9" x14ac:dyDescent="0.2">
      <c r="C261" s="8"/>
      <c r="D261" s="8"/>
      <c r="E261" s="8"/>
      <c r="F261" s="8"/>
      <c r="G261" s="8"/>
      <c r="H261" s="8"/>
      <c r="I261" s="8"/>
    </row>
    <row r="262" spans="3:9" x14ac:dyDescent="0.2">
      <c r="C262" s="8"/>
      <c r="D262" s="8"/>
      <c r="E262" s="8"/>
      <c r="F262" s="8"/>
      <c r="G262" s="8"/>
      <c r="H262" s="8"/>
      <c r="I262" s="8"/>
    </row>
    <row r="263" spans="3:9" x14ac:dyDescent="0.2">
      <c r="C263" s="8"/>
      <c r="D263" s="8"/>
      <c r="E263" s="8"/>
      <c r="F263" s="8"/>
      <c r="G263" s="8"/>
      <c r="H263" s="8"/>
      <c r="I263" s="8"/>
    </row>
    <row r="264" spans="3:9" x14ac:dyDescent="0.2">
      <c r="C264" s="8"/>
      <c r="D264" s="8"/>
      <c r="E264" s="8"/>
      <c r="F264" s="8"/>
      <c r="G264" s="8"/>
      <c r="H264" s="8"/>
      <c r="I264" s="8"/>
    </row>
    <row r="265" spans="3:9" x14ac:dyDescent="0.2">
      <c r="C265" s="8"/>
      <c r="D265" s="8"/>
      <c r="E265" s="8"/>
      <c r="F265" s="8"/>
      <c r="G265" s="8"/>
      <c r="H265" s="8"/>
      <c r="I265" s="8"/>
    </row>
    <row r="266" spans="3:9" x14ac:dyDescent="0.2">
      <c r="C266" s="8"/>
      <c r="D266" s="8"/>
      <c r="E266" s="8"/>
      <c r="F266" s="8"/>
      <c r="G266" s="8"/>
      <c r="H266" s="8"/>
      <c r="I266" s="8"/>
    </row>
    <row r="267" spans="3:9" x14ac:dyDescent="0.2">
      <c r="C267" s="8"/>
      <c r="D267" s="8"/>
      <c r="E267" s="8"/>
      <c r="F267" s="8"/>
      <c r="G267" s="8"/>
      <c r="H267" s="8"/>
      <c r="I267" s="8"/>
    </row>
    <row r="268" spans="3:9" x14ac:dyDescent="0.2">
      <c r="C268" s="8"/>
      <c r="D268" s="8"/>
      <c r="E268" s="8"/>
      <c r="F268" s="8"/>
      <c r="G268" s="8"/>
      <c r="H268" s="8"/>
      <c r="I268" s="8"/>
    </row>
    <row r="269" spans="3:9" x14ac:dyDescent="0.2">
      <c r="C269" s="8"/>
      <c r="D269" s="8"/>
      <c r="E269" s="8"/>
      <c r="F269" s="8"/>
      <c r="G269" s="8"/>
      <c r="H269" s="8"/>
      <c r="I269" s="8"/>
    </row>
    <row r="270" spans="3:9" x14ac:dyDescent="0.2">
      <c r="C270" s="8"/>
      <c r="D270" s="8"/>
      <c r="E270" s="8"/>
      <c r="F270" s="8"/>
      <c r="G270" s="8"/>
      <c r="H270" s="8"/>
      <c r="I270" s="8"/>
    </row>
    <row r="271" spans="3:9" x14ac:dyDescent="0.2">
      <c r="C271" s="8"/>
      <c r="D271" s="8"/>
      <c r="E271" s="8"/>
      <c r="F271" s="8"/>
      <c r="G271" s="8"/>
      <c r="H271" s="8"/>
      <c r="I271" s="8"/>
    </row>
    <row r="272" spans="3:9" x14ac:dyDescent="0.2">
      <c r="C272" s="8"/>
      <c r="D272" s="8"/>
      <c r="E272" s="8"/>
      <c r="F272" s="8"/>
      <c r="G272" s="8"/>
      <c r="H272" s="8"/>
      <c r="I272" s="8"/>
    </row>
    <row r="273" spans="3:9" x14ac:dyDescent="0.2">
      <c r="C273" s="8"/>
      <c r="D273" s="8"/>
      <c r="E273" s="8"/>
      <c r="F273" s="8"/>
      <c r="G273" s="8"/>
      <c r="H273" s="8"/>
      <c r="I273" s="8"/>
    </row>
    <row r="274" spans="3:9" x14ac:dyDescent="0.2">
      <c r="C274" s="8"/>
      <c r="D274" s="8"/>
      <c r="E274" s="8"/>
      <c r="F274" s="8"/>
      <c r="G274" s="8"/>
      <c r="H274" s="8"/>
      <c r="I274" s="8"/>
    </row>
    <row r="275" spans="3:9" x14ac:dyDescent="0.2">
      <c r="C275" s="8"/>
      <c r="D275" s="8"/>
      <c r="E275" s="8"/>
      <c r="F275" s="8"/>
      <c r="G275" s="8"/>
      <c r="H275" s="8"/>
      <c r="I275" s="8"/>
    </row>
    <row r="276" spans="3:9" x14ac:dyDescent="0.2">
      <c r="C276" s="8"/>
      <c r="D276" s="8"/>
      <c r="E276" s="8"/>
      <c r="F276" s="8"/>
      <c r="G276" s="8"/>
      <c r="H276" s="8"/>
      <c r="I276" s="8"/>
    </row>
    <row r="277" spans="3:9" x14ac:dyDescent="0.2">
      <c r="C277" s="8"/>
      <c r="D277" s="8"/>
      <c r="E277" s="8"/>
      <c r="F277" s="8"/>
      <c r="G277" s="8"/>
      <c r="H277" s="8"/>
      <c r="I277" s="8"/>
    </row>
    <row r="278" spans="3:9" x14ac:dyDescent="0.2">
      <c r="C278" s="8"/>
      <c r="D278" s="8"/>
      <c r="E278" s="8"/>
      <c r="F278" s="8"/>
      <c r="G278" s="8"/>
      <c r="H278" s="8"/>
      <c r="I278" s="8"/>
    </row>
    <row r="279" spans="3:9" x14ac:dyDescent="0.2">
      <c r="C279" s="8"/>
      <c r="D279" s="8"/>
      <c r="E279" s="8"/>
      <c r="F279" s="8"/>
      <c r="G279" s="8"/>
      <c r="H279" s="8"/>
      <c r="I279" s="8"/>
    </row>
    <row r="280" spans="3:9" x14ac:dyDescent="0.2">
      <c r="C280" s="8"/>
      <c r="D280" s="8"/>
      <c r="E280" s="8"/>
      <c r="F280" s="8"/>
      <c r="G280" s="8"/>
      <c r="H280" s="8"/>
      <c r="I280" s="8"/>
    </row>
    <row r="281" spans="3:9" x14ac:dyDescent="0.2">
      <c r="C281" s="8"/>
      <c r="D281" s="8"/>
      <c r="E281" s="8"/>
      <c r="F281" s="8"/>
      <c r="G281" s="8"/>
      <c r="H281" s="8"/>
      <c r="I281" s="8"/>
    </row>
    <row r="282" spans="3:9" x14ac:dyDescent="0.2">
      <c r="C282" s="8"/>
      <c r="D282" s="8"/>
      <c r="E282" s="8"/>
      <c r="F282" s="8"/>
      <c r="G282" s="8"/>
      <c r="H282" s="8"/>
      <c r="I282" s="8"/>
    </row>
    <row r="283" spans="3:9" x14ac:dyDescent="0.2">
      <c r="C283" s="8"/>
      <c r="D283" s="8"/>
      <c r="E283" s="8"/>
      <c r="F283" s="8"/>
      <c r="G283" s="8"/>
      <c r="H283" s="8"/>
      <c r="I283" s="8"/>
    </row>
    <row r="284" spans="3:9" x14ac:dyDescent="0.2">
      <c r="C284" s="8"/>
      <c r="D284" s="8"/>
      <c r="E284" s="8"/>
      <c r="F284" s="8"/>
      <c r="G284" s="8"/>
      <c r="H284" s="8"/>
      <c r="I284" s="8"/>
    </row>
    <row r="285" spans="3:9" x14ac:dyDescent="0.2">
      <c r="C285" s="8"/>
      <c r="D285" s="8"/>
      <c r="E285" s="8"/>
      <c r="F285" s="8"/>
      <c r="G285" s="8"/>
      <c r="H285" s="8"/>
      <c r="I285" s="8"/>
    </row>
    <row r="286" spans="3:9" x14ac:dyDescent="0.2">
      <c r="C286" s="8"/>
      <c r="D286" s="8"/>
      <c r="E286" s="8"/>
      <c r="F286" s="8"/>
      <c r="G286" s="8"/>
      <c r="H286" s="8"/>
      <c r="I286" s="8"/>
    </row>
    <row r="287" spans="3:9" x14ac:dyDescent="0.2">
      <c r="C287" s="8"/>
      <c r="D287" s="8"/>
      <c r="E287" s="8"/>
      <c r="F287" s="8"/>
      <c r="G287" s="8"/>
      <c r="H287" s="8"/>
      <c r="I287" s="8"/>
    </row>
    <row r="288" spans="3:9" x14ac:dyDescent="0.2">
      <c r="C288" s="8"/>
      <c r="D288" s="8"/>
      <c r="E288" s="8"/>
      <c r="F288" s="8"/>
      <c r="G288" s="8"/>
      <c r="H288" s="8"/>
      <c r="I288" s="8"/>
    </row>
    <row r="289" spans="3:9" x14ac:dyDescent="0.2">
      <c r="C289" s="8"/>
      <c r="D289" s="8"/>
      <c r="E289" s="8"/>
      <c r="F289" s="8"/>
      <c r="G289" s="8"/>
      <c r="H289" s="8"/>
      <c r="I289" s="8"/>
    </row>
    <row r="290" spans="3:9" x14ac:dyDescent="0.2">
      <c r="C290" s="8"/>
      <c r="D290" s="8"/>
      <c r="E290" s="8"/>
      <c r="F290" s="8"/>
      <c r="G290" s="8"/>
      <c r="H290" s="8"/>
      <c r="I290" s="8"/>
    </row>
    <row r="291" spans="3:9" x14ac:dyDescent="0.2">
      <c r="C291" s="8"/>
      <c r="D291" s="8"/>
      <c r="E291" s="8"/>
      <c r="F291" s="8"/>
      <c r="G291" s="8"/>
      <c r="H291" s="8"/>
      <c r="I291" s="8"/>
    </row>
    <row r="292" spans="3:9" x14ac:dyDescent="0.2">
      <c r="C292" s="8"/>
      <c r="D292" s="8"/>
      <c r="E292" s="8"/>
      <c r="F292" s="8"/>
      <c r="G292" s="8"/>
      <c r="H292" s="8"/>
      <c r="I292" s="8"/>
    </row>
    <row r="293" spans="3:9" x14ac:dyDescent="0.2">
      <c r="C293" s="8"/>
      <c r="D293" s="8"/>
      <c r="E293" s="8"/>
      <c r="F293" s="8"/>
      <c r="G293" s="8"/>
      <c r="H293" s="8"/>
      <c r="I293" s="8"/>
    </row>
    <row r="294" spans="3:9" x14ac:dyDescent="0.2">
      <c r="C294" s="8"/>
      <c r="D294" s="8"/>
      <c r="E294" s="8"/>
      <c r="F294" s="8"/>
      <c r="G294" s="8"/>
      <c r="H294" s="8"/>
      <c r="I294" s="8"/>
    </row>
    <row r="295" spans="3:9" x14ac:dyDescent="0.2">
      <c r="C295" s="8"/>
      <c r="D295" s="8"/>
      <c r="E295" s="8"/>
      <c r="F295" s="8"/>
      <c r="G295" s="8"/>
      <c r="H295" s="8"/>
      <c r="I295" s="8"/>
    </row>
    <row r="296" spans="3:9" x14ac:dyDescent="0.2">
      <c r="C296" s="8"/>
      <c r="D296" s="8"/>
      <c r="E296" s="8"/>
      <c r="F296" s="8"/>
      <c r="G296" s="8"/>
      <c r="H296" s="8"/>
      <c r="I296" s="8"/>
    </row>
    <row r="297" spans="3:9" x14ac:dyDescent="0.2">
      <c r="C297" s="8"/>
      <c r="D297" s="8"/>
      <c r="E297" s="8"/>
      <c r="F297" s="8"/>
      <c r="G297" s="8"/>
      <c r="H297" s="8"/>
      <c r="I297" s="8"/>
    </row>
    <row r="298" spans="3:9" x14ac:dyDescent="0.2">
      <c r="C298" s="8"/>
      <c r="D298" s="8"/>
      <c r="E298" s="8"/>
      <c r="F298" s="8"/>
      <c r="G298" s="8"/>
      <c r="H298" s="8"/>
      <c r="I298" s="8"/>
    </row>
    <row r="299" spans="3:9" x14ac:dyDescent="0.2">
      <c r="C299" s="8"/>
      <c r="D299" s="8"/>
      <c r="E299" s="8"/>
      <c r="F299" s="8"/>
      <c r="G299" s="8"/>
      <c r="H299" s="8"/>
      <c r="I299" s="8"/>
    </row>
    <row r="300" spans="3:9" x14ac:dyDescent="0.2">
      <c r="C300" s="8"/>
      <c r="D300" s="8"/>
      <c r="E300" s="8"/>
      <c r="F300" s="8"/>
      <c r="G300" s="8"/>
      <c r="H300" s="8"/>
      <c r="I300" s="8"/>
    </row>
    <row r="301" spans="3:9" x14ac:dyDescent="0.2">
      <c r="C301" s="8"/>
      <c r="D301" s="8"/>
      <c r="E301" s="8"/>
      <c r="F301" s="8"/>
      <c r="G301" s="8"/>
      <c r="H301" s="8"/>
      <c r="I301" s="8"/>
    </row>
    <row r="302" spans="3:9" x14ac:dyDescent="0.2">
      <c r="C302" s="8"/>
      <c r="D302" s="8"/>
      <c r="E302" s="8"/>
      <c r="F302" s="8"/>
      <c r="G302" s="8"/>
      <c r="H302" s="8"/>
      <c r="I302" s="8"/>
    </row>
    <row r="303" spans="3:9" x14ac:dyDescent="0.2">
      <c r="C303" s="8"/>
      <c r="D303" s="8"/>
      <c r="E303" s="8"/>
      <c r="F303" s="8"/>
      <c r="G303" s="8"/>
      <c r="H303" s="8"/>
      <c r="I303" s="8"/>
    </row>
    <row r="304" spans="3:9" x14ac:dyDescent="0.2">
      <c r="C304" s="8"/>
      <c r="D304" s="8"/>
      <c r="E304" s="8"/>
      <c r="F304" s="8"/>
      <c r="G304" s="8"/>
      <c r="H304" s="8"/>
      <c r="I304" s="8"/>
    </row>
    <row r="305" spans="3:9" x14ac:dyDescent="0.2">
      <c r="C305" s="8"/>
      <c r="D305" s="8"/>
      <c r="E305" s="8"/>
      <c r="F305" s="8"/>
      <c r="G305" s="8"/>
      <c r="H305" s="8"/>
      <c r="I305" s="8"/>
    </row>
    <row r="306" spans="3:9" x14ac:dyDescent="0.2">
      <c r="C306" s="8"/>
      <c r="D306" s="8"/>
      <c r="E306" s="8"/>
      <c r="F306" s="8"/>
      <c r="G306" s="8"/>
      <c r="H306" s="8"/>
      <c r="I306" s="8"/>
    </row>
    <row r="307" spans="3:9" x14ac:dyDescent="0.2">
      <c r="C307" s="8"/>
      <c r="D307" s="8"/>
      <c r="E307" s="8"/>
      <c r="F307" s="8"/>
      <c r="G307" s="8"/>
      <c r="H307" s="8"/>
      <c r="I307" s="8"/>
    </row>
    <row r="308" spans="3:9" x14ac:dyDescent="0.2">
      <c r="C308" s="8"/>
      <c r="D308" s="8"/>
      <c r="E308" s="8"/>
      <c r="F308" s="8"/>
      <c r="G308" s="8"/>
      <c r="H308" s="8"/>
      <c r="I308" s="8"/>
    </row>
    <row r="309" spans="3:9" x14ac:dyDescent="0.2">
      <c r="C309" s="8"/>
      <c r="D309" s="8"/>
      <c r="E309" s="8"/>
      <c r="F309" s="8"/>
      <c r="G309" s="8"/>
      <c r="H309" s="8"/>
      <c r="I309" s="8"/>
    </row>
    <row r="310" spans="3:9" x14ac:dyDescent="0.2">
      <c r="C310" s="8"/>
      <c r="D310" s="8"/>
      <c r="E310" s="8"/>
      <c r="F310" s="8"/>
      <c r="G310" s="8"/>
      <c r="H310" s="8"/>
      <c r="I310" s="8"/>
    </row>
    <row r="311" spans="3:9" x14ac:dyDescent="0.2">
      <c r="C311" s="8"/>
      <c r="D311" s="8"/>
      <c r="E311" s="8"/>
      <c r="F311" s="8"/>
      <c r="G311" s="8"/>
      <c r="H311" s="8"/>
      <c r="I311" s="8"/>
    </row>
    <row r="312" spans="3:9" x14ac:dyDescent="0.2">
      <c r="C312" s="8"/>
      <c r="D312" s="8"/>
      <c r="E312" s="8"/>
      <c r="F312" s="8"/>
      <c r="G312" s="8"/>
      <c r="H312" s="8"/>
      <c r="I312" s="8"/>
    </row>
    <row r="313" spans="3:9" x14ac:dyDescent="0.2">
      <c r="C313" s="8"/>
      <c r="D313" s="8"/>
      <c r="E313" s="8"/>
      <c r="F313" s="8"/>
      <c r="G313" s="8"/>
      <c r="H313" s="8"/>
      <c r="I313" s="8"/>
    </row>
    <row r="314" spans="3:9" x14ac:dyDescent="0.2">
      <c r="C314" s="8"/>
      <c r="D314" s="8"/>
      <c r="E314" s="8"/>
      <c r="F314" s="8"/>
      <c r="G314" s="8"/>
      <c r="H314" s="8"/>
      <c r="I314" s="8"/>
    </row>
    <row r="315" spans="3:9" x14ac:dyDescent="0.2">
      <c r="C315" s="8"/>
      <c r="D315" s="8"/>
      <c r="E315" s="8"/>
      <c r="F315" s="8"/>
      <c r="G315" s="8"/>
      <c r="H315" s="8"/>
      <c r="I315" s="8"/>
    </row>
    <row r="316" spans="3:9" x14ac:dyDescent="0.2">
      <c r="C316" s="8"/>
      <c r="D316" s="8"/>
      <c r="E316" s="8"/>
      <c r="F316" s="8"/>
      <c r="G316" s="8"/>
      <c r="H316" s="8"/>
      <c r="I316" s="8"/>
    </row>
    <row r="317" spans="3:9" x14ac:dyDescent="0.2">
      <c r="C317" s="8"/>
      <c r="D317" s="8"/>
      <c r="E317" s="8"/>
      <c r="F317" s="8"/>
      <c r="G317" s="8"/>
      <c r="H317" s="8"/>
      <c r="I317" s="8"/>
    </row>
    <row r="318" spans="3:9" x14ac:dyDescent="0.2">
      <c r="C318" s="8"/>
      <c r="D318" s="8"/>
      <c r="E318" s="8"/>
      <c r="F318" s="8"/>
      <c r="G318" s="8"/>
      <c r="H318" s="8"/>
      <c r="I318" s="8"/>
    </row>
    <row r="319" spans="3:9" x14ac:dyDescent="0.2">
      <c r="C319" s="8"/>
      <c r="D319" s="8"/>
      <c r="E319" s="8"/>
      <c r="F319" s="8"/>
      <c r="G319" s="8"/>
      <c r="H319" s="8"/>
      <c r="I319" s="8"/>
    </row>
    <row r="320" spans="3:9" x14ac:dyDescent="0.2">
      <c r="C320" s="8"/>
      <c r="D320" s="8"/>
      <c r="E320" s="8"/>
      <c r="F320" s="8"/>
      <c r="G320" s="8"/>
      <c r="H320" s="8"/>
      <c r="I320" s="8"/>
    </row>
    <row r="321" spans="3:9" x14ac:dyDescent="0.2">
      <c r="C321" s="8"/>
      <c r="D321" s="8"/>
      <c r="E321" s="8"/>
      <c r="F321" s="8"/>
      <c r="G321" s="8"/>
      <c r="H321" s="8"/>
      <c r="I321" s="8"/>
    </row>
    <row r="322" spans="3:9" x14ac:dyDescent="0.2">
      <c r="C322" s="8"/>
      <c r="D322" s="8"/>
      <c r="E322" s="8"/>
      <c r="F322" s="8"/>
      <c r="G322" s="8"/>
      <c r="H322" s="8"/>
      <c r="I322" s="8"/>
    </row>
    <row r="323" spans="3:9" x14ac:dyDescent="0.2">
      <c r="C323" s="8"/>
      <c r="D323" s="8"/>
      <c r="E323" s="8"/>
      <c r="F323" s="8"/>
      <c r="G323" s="8"/>
      <c r="H323" s="8"/>
      <c r="I323" s="8"/>
    </row>
    <row r="324" spans="3:9" x14ac:dyDescent="0.2">
      <c r="C324" s="8"/>
      <c r="D324" s="8"/>
      <c r="E324" s="8"/>
      <c r="F324" s="8"/>
      <c r="G324" s="8"/>
      <c r="H324" s="8"/>
      <c r="I324" s="8"/>
    </row>
    <row r="325" spans="3:9" x14ac:dyDescent="0.2">
      <c r="C325" s="8"/>
      <c r="D325" s="8"/>
      <c r="E325" s="8"/>
      <c r="F325" s="8"/>
      <c r="G325" s="8"/>
      <c r="H325" s="8"/>
      <c r="I325" s="8"/>
    </row>
    <row r="326" spans="3:9" x14ac:dyDescent="0.2">
      <c r="C326" s="8"/>
      <c r="D326" s="8"/>
      <c r="E326" s="8"/>
      <c r="F326" s="8"/>
      <c r="G326" s="8"/>
      <c r="H326" s="8"/>
      <c r="I326" s="8"/>
    </row>
    <row r="327" spans="3:9" x14ac:dyDescent="0.2">
      <c r="C327" s="8"/>
      <c r="D327" s="8"/>
      <c r="E327" s="8"/>
      <c r="F327" s="8"/>
      <c r="G327" s="8"/>
      <c r="H327" s="8"/>
      <c r="I327" s="8"/>
    </row>
    <row r="328" spans="3:9" x14ac:dyDescent="0.2">
      <c r="C328" s="8"/>
      <c r="D328" s="8"/>
      <c r="E328" s="8"/>
      <c r="F328" s="8"/>
      <c r="G328" s="8"/>
      <c r="H328" s="8"/>
      <c r="I328" s="8"/>
    </row>
    <row r="329" spans="3:9" x14ac:dyDescent="0.2">
      <c r="C329" s="8"/>
      <c r="D329" s="8"/>
      <c r="E329" s="8"/>
      <c r="F329" s="8"/>
      <c r="G329" s="8"/>
      <c r="H329" s="8"/>
      <c r="I329" s="8"/>
    </row>
    <row r="330" spans="3:9" x14ac:dyDescent="0.2">
      <c r="C330" s="8"/>
      <c r="D330" s="8"/>
      <c r="E330" s="8"/>
      <c r="F330" s="8"/>
      <c r="G330" s="8"/>
      <c r="H330" s="8"/>
      <c r="I330" s="8"/>
    </row>
    <row r="331" spans="3:9" x14ac:dyDescent="0.2">
      <c r="C331" s="8"/>
      <c r="D331" s="8"/>
      <c r="E331" s="8"/>
      <c r="F331" s="8"/>
      <c r="G331" s="8"/>
      <c r="H331" s="8"/>
      <c r="I331" s="8"/>
    </row>
    <row r="332" spans="3:9" x14ac:dyDescent="0.2">
      <c r="C332" s="8"/>
      <c r="D332" s="8"/>
      <c r="E332" s="8"/>
      <c r="F332" s="8"/>
      <c r="G332" s="8"/>
      <c r="H332" s="8"/>
      <c r="I332" s="8"/>
    </row>
    <row r="333" spans="3:9" x14ac:dyDescent="0.2">
      <c r="C333" s="8"/>
      <c r="D333" s="8"/>
      <c r="E333" s="8"/>
      <c r="F333" s="8"/>
      <c r="G333" s="8"/>
      <c r="H333" s="8"/>
      <c r="I333" s="8"/>
    </row>
    <row r="334" spans="3:9" x14ac:dyDescent="0.2">
      <c r="C334" s="8"/>
      <c r="D334" s="8"/>
      <c r="E334" s="8"/>
      <c r="F334" s="8"/>
      <c r="G334" s="8"/>
      <c r="H334" s="8"/>
      <c r="I334" s="8"/>
    </row>
    <row r="335" spans="3:9" x14ac:dyDescent="0.2">
      <c r="C335" s="8"/>
      <c r="D335" s="8"/>
      <c r="E335" s="8"/>
      <c r="F335" s="8"/>
      <c r="G335" s="8"/>
      <c r="H335" s="8"/>
      <c r="I335" s="8"/>
    </row>
    <row r="336" spans="3:9" x14ac:dyDescent="0.2">
      <c r="C336" s="8"/>
      <c r="D336" s="8"/>
      <c r="E336" s="8"/>
      <c r="F336" s="8"/>
      <c r="G336" s="8"/>
      <c r="H336" s="8"/>
      <c r="I336" s="8"/>
    </row>
  </sheetData>
  <phoneticPr fontId="0" type="noConversion"/>
  <pageMargins left="0.75" right="0.75" top="1" bottom="1" header="0.5" footer="0.5"/>
  <pageSetup paperSize="9" orientation="portrait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Boys U11</vt:lpstr>
      <vt:lpstr>Girls U11</vt:lpstr>
      <vt:lpstr>Boys U13</vt:lpstr>
      <vt:lpstr>Girls U13</vt:lpstr>
      <vt:lpstr>Boys U15</vt:lpstr>
      <vt:lpstr>Girls U15</vt:lpstr>
      <vt:lpstr>U15 Results</vt:lpstr>
      <vt:lpstr>U15 All Rounder</vt:lpstr>
      <vt:lpstr>Results by event</vt:lpstr>
      <vt:lpstr>Summary Results</vt:lpstr>
      <vt:lpstr>Non Scoring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 Hopkins</dc:creator>
  <cp:lastModifiedBy>jarre</cp:lastModifiedBy>
  <cp:lastPrinted>2006-10-14T13:53:55Z</cp:lastPrinted>
  <dcterms:created xsi:type="dcterms:W3CDTF">2001-03-18T14:15:07Z</dcterms:created>
  <dcterms:modified xsi:type="dcterms:W3CDTF">2018-10-20T19:32:22Z</dcterms:modified>
</cp:coreProperties>
</file>