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re\Documents\Liz\Athletics\Results\"/>
    </mc:Choice>
  </mc:AlternateContent>
  <xr:revisionPtr revIDLastSave="0" documentId="8_{30926D2A-EE77-48ED-83B9-FE757A7BC8FD}" xr6:coauthVersionLast="28" xr6:coauthVersionMax="28" xr10:uidLastSave="{00000000-0000-0000-0000-000000000000}"/>
  <bookViews>
    <workbookView xWindow="0" yWindow="0" windowWidth="20490" windowHeight="7530" tabRatio="930" activeTab="6" xr2:uid="{00000000-000D-0000-FFFF-FFFF00000000}"/>
  </bookViews>
  <sheets>
    <sheet name="Boys U11" sheetId="1" r:id="rId1"/>
    <sheet name="Girls U11" sheetId="2" r:id="rId2"/>
    <sheet name="Boys U13" sheetId="3" r:id="rId3"/>
    <sheet name="Girls U13" sheetId="5" r:id="rId4"/>
    <sheet name="Boys U15" sheetId="6" state="hidden" r:id="rId5"/>
    <sheet name="Girls U15" sheetId="7" state="hidden" r:id="rId6"/>
    <sheet name="U15 Results" sheetId="11" r:id="rId7"/>
    <sheet name="U15 All Rounder" sheetId="8" r:id="rId8"/>
    <sheet name="Results by event" sheetId="4" r:id="rId9"/>
    <sheet name="Summary Results" sheetId="9" r:id="rId10"/>
    <sheet name="Results 1 - 4" sheetId="10" r:id="rId11"/>
    <sheet name="Non Scoring" sheetId="13" r:id="rId12"/>
  </sheets>
  <externalReferences>
    <externalReference r:id="rId13"/>
  </externalReferences>
  <definedNames>
    <definedName name="PAGE1">#REF!</definedName>
    <definedName name="PAGE2">#REF!</definedName>
  </definedNames>
  <calcPr calcId="171027"/>
</workbook>
</file>

<file path=xl/calcChain.xml><?xml version="1.0" encoding="utf-8"?>
<calcChain xmlns="http://schemas.openxmlformats.org/spreadsheetml/2006/main">
  <c r="G22" i="3" l="1"/>
  <c r="I37" i="2"/>
  <c r="I37" i="1"/>
  <c r="I16" i="5"/>
  <c r="H16" i="5"/>
  <c r="G16" i="5"/>
  <c r="A14" i="5" l="1"/>
  <c r="B154" i="8" l="1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I5" i="1"/>
  <c r="H5" i="1"/>
  <c r="G5" i="1"/>
  <c r="F5" i="1"/>
  <c r="E5" i="1"/>
  <c r="D5" i="1"/>
  <c r="C5" i="1"/>
  <c r="M154" i="8" l="1"/>
  <c r="O153" i="8" s="1"/>
  <c r="M153" i="8"/>
  <c r="O152" i="8" s="1"/>
  <c r="M152" i="8"/>
  <c r="M151" i="8"/>
  <c r="M150" i="8"/>
  <c r="M149" i="8"/>
  <c r="M148" i="8"/>
  <c r="M147" i="8"/>
  <c r="M146" i="8"/>
  <c r="M145" i="8"/>
  <c r="M144" i="8"/>
  <c r="O143" i="8" s="1"/>
  <c r="M143" i="8"/>
  <c r="O142" i="8" s="1"/>
  <c r="M142" i="8"/>
  <c r="M141" i="8"/>
  <c r="M140" i="8"/>
  <c r="M139" i="8"/>
  <c r="M138" i="8"/>
  <c r="M137" i="8"/>
  <c r="M136" i="8"/>
  <c r="M135" i="8"/>
  <c r="O141" i="8" s="1"/>
  <c r="M134" i="8"/>
  <c r="O133" i="8" s="1"/>
  <c r="M133" i="8"/>
  <c r="O132" i="8" s="1"/>
  <c r="M132" i="8"/>
  <c r="M131" i="8"/>
  <c r="M130" i="8"/>
  <c r="M129" i="8"/>
  <c r="M128" i="8"/>
  <c r="M127" i="8"/>
  <c r="M126" i="8"/>
  <c r="M125" i="8"/>
  <c r="O131" i="8" s="1"/>
  <c r="M124" i="8"/>
  <c r="O123" i="8" s="1"/>
  <c r="M123" i="8"/>
  <c r="O122" i="8" s="1"/>
  <c r="M122" i="8"/>
  <c r="M121" i="8"/>
  <c r="M120" i="8"/>
  <c r="M119" i="8"/>
  <c r="M118" i="8"/>
  <c r="M117" i="8"/>
  <c r="M116" i="8"/>
  <c r="M115" i="8"/>
  <c r="O121" i="8" s="1"/>
  <c r="M114" i="8"/>
  <c r="O113" i="8" s="1"/>
  <c r="M113" i="8"/>
  <c r="O112" i="8" s="1"/>
  <c r="M112" i="8"/>
  <c r="M111" i="8"/>
  <c r="M110" i="8"/>
  <c r="M109" i="8"/>
  <c r="M108" i="8"/>
  <c r="M107" i="8"/>
  <c r="M106" i="8"/>
  <c r="M105" i="8"/>
  <c r="M104" i="8"/>
  <c r="O103" i="8" s="1"/>
  <c r="M103" i="8"/>
  <c r="O102" i="8" s="1"/>
  <c r="M102" i="8"/>
  <c r="M101" i="8"/>
  <c r="M100" i="8"/>
  <c r="M99" i="8"/>
  <c r="M98" i="8"/>
  <c r="M97" i="8"/>
  <c r="M96" i="8"/>
  <c r="M95" i="8"/>
  <c r="M94" i="8"/>
  <c r="O93" i="8" s="1"/>
  <c r="M93" i="8"/>
  <c r="O92" i="8" s="1"/>
  <c r="M92" i="8"/>
  <c r="M91" i="8"/>
  <c r="M90" i="8"/>
  <c r="M89" i="8"/>
  <c r="M88" i="8"/>
  <c r="M87" i="8"/>
  <c r="M86" i="8"/>
  <c r="M85" i="8"/>
  <c r="O91" i="8" s="1"/>
  <c r="M75" i="8"/>
  <c r="O74" i="8" s="1"/>
  <c r="M74" i="8"/>
  <c r="O73" i="8" s="1"/>
  <c r="M73" i="8"/>
  <c r="M72" i="8"/>
  <c r="M71" i="8"/>
  <c r="M70" i="8"/>
  <c r="M69" i="8"/>
  <c r="M68" i="8"/>
  <c r="M67" i="8"/>
  <c r="M66" i="8"/>
  <c r="M65" i="8"/>
  <c r="O64" i="8" s="1"/>
  <c r="M64" i="8"/>
  <c r="O63" i="8" s="1"/>
  <c r="M63" i="8"/>
  <c r="M62" i="8"/>
  <c r="M61" i="8"/>
  <c r="M60" i="8"/>
  <c r="M59" i="8"/>
  <c r="M58" i="8"/>
  <c r="M57" i="8"/>
  <c r="M56" i="8"/>
  <c r="M55" i="8"/>
  <c r="O54" i="8" s="1"/>
  <c r="M54" i="8"/>
  <c r="O53" i="8" s="1"/>
  <c r="M53" i="8"/>
  <c r="M52" i="8"/>
  <c r="M51" i="8"/>
  <c r="M50" i="8"/>
  <c r="M49" i="8"/>
  <c r="M48" i="8"/>
  <c r="M47" i="8"/>
  <c r="M46" i="8"/>
  <c r="M45" i="8"/>
  <c r="O44" i="8" s="1"/>
  <c r="M44" i="8"/>
  <c r="O43" i="8" s="1"/>
  <c r="M43" i="8"/>
  <c r="M42" i="8"/>
  <c r="M41" i="8"/>
  <c r="M40" i="8"/>
  <c r="M39" i="8"/>
  <c r="M38" i="8"/>
  <c r="M37" i="8"/>
  <c r="M36" i="8"/>
  <c r="M35" i="8"/>
  <c r="O34" i="8" s="1"/>
  <c r="M34" i="8"/>
  <c r="O33" i="8" s="1"/>
  <c r="M33" i="8"/>
  <c r="M32" i="8"/>
  <c r="M31" i="8"/>
  <c r="M30" i="8"/>
  <c r="M29" i="8"/>
  <c r="M28" i="8"/>
  <c r="M27" i="8"/>
  <c r="M26" i="8"/>
  <c r="M25" i="8"/>
  <c r="O24" i="8" s="1"/>
  <c r="M24" i="8"/>
  <c r="O23" i="8" s="1"/>
  <c r="M23" i="8"/>
  <c r="M22" i="8"/>
  <c r="M21" i="8"/>
  <c r="M20" i="8"/>
  <c r="M19" i="8"/>
  <c r="M18" i="8"/>
  <c r="M17" i="8"/>
  <c r="M16" i="8"/>
  <c r="M15" i="8"/>
  <c r="O14" i="8" s="1"/>
  <c r="M14" i="8"/>
  <c r="O13" i="8" s="1"/>
  <c r="M13" i="8"/>
  <c r="M12" i="8"/>
  <c r="M11" i="8"/>
  <c r="M10" i="8"/>
  <c r="M9" i="8"/>
  <c r="M8" i="8"/>
  <c r="M7" i="8"/>
  <c r="M6" i="8"/>
  <c r="C32" i="10"/>
  <c r="D32" i="10"/>
  <c r="E32" i="10"/>
  <c r="F32" i="10"/>
  <c r="G32" i="10"/>
  <c r="H32" i="10"/>
  <c r="B32" i="10"/>
  <c r="C5" i="10"/>
  <c r="D5" i="10"/>
  <c r="E5" i="10"/>
  <c r="F5" i="10"/>
  <c r="G5" i="10"/>
  <c r="H5" i="10"/>
  <c r="B5" i="10"/>
  <c r="C8" i="9"/>
  <c r="D8" i="9"/>
  <c r="E8" i="9"/>
  <c r="F8" i="9"/>
  <c r="G8" i="9"/>
  <c r="H8" i="9"/>
  <c r="B8" i="9"/>
  <c r="D47" i="4"/>
  <c r="E47" i="4"/>
  <c r="F47" i="4"/>
  <c r="G47" i="4"/>
  <c r="H47" i="4"/>
  <c r="I47" i="4"/>
  <c r="C47" i="4"/>
  <c r="D25" i="4"/>
  <c r="E25" i="4"/>
  <c r="F25" i="4"/>
  <c r="G25" i="4"/>
  <c r="H25" i="4"/>
  <c r="I25" i="4"/>
  <c r="C25" i="4"/>
  <c r="D3" i="4"/>
  <c r="E3" i="4"/>
  <c r="F3" i="4"/>
  <c r="G3" i="4"/>
  <c r="H3" i="4"/>
  <c r="I3" i="4"/>
  <c r="C3" i="4"/>
  <c r="D5" i="5"/>
  <c r="E5" i="5"/>
  <c r="F5" i="5"/>
  <c r="G5" i="5"/>
  <c r="H5" i="5"/>
  <c r="I5" i="5"/>
  <c r="C5" i="5"/>
  <c r="D5" i="3"/>
  <c r="E5" i="3"/>
  <c r="F5" i="3"/>
  <c r="G5" i="3"/>
  <c r="H5" i="3"/>
  <c r="I5" i="3"/>
  <c r="C5" i="3"/>
  <c r="D5" i="2"/>
  <c r="E5" i="2"/>
  <c r="F5" i="2"/>
  <c r="G5" i="2"/>
  <c r="H5" i="2"/>
  <c r="I5" i="2"/>
  <c r="C5" i="2"/>
  <c r="D2" i="8"/>
  <c r="B82" i="8" s="1"/>
  <c r="E2" i="5"/>
  <c r="E2" i="2"/>
  <c r="C3" i="10"/>
  <c r="A5" i="10"/>
  <c r="D4" i="9"/>
  <c r="A1" i="4"/>
  <c r="D1" i="4"/>
  <c r="H1" i="4"/>
  <c r="C5" i="4"/>
  <c r="D5" i="4"/>
  <c r="E5" i="4"/>
  <c r="F5" i="4"/>
  <c r="G5" i="4"/>
  <c r="H5" i="4"/>
  <c r="I5" i="4"/>
  <c r="C6" i="4"/>
  <c r="D6" i="4"/>
  <c r="E6" i="4"/>
  <c r="F6" i="4"/>
  <c r="G6" i="4"/>
  <c r="H6" i="4"/>
  <c r="I6" i="4"/>
  <c r="C7" i="4"/>
  <c r="D7" i="4"/>
  <c r="E7" i="4"/>
  <c r="F7" i="4"/>
  <c r="G7" i="4"/>
  <c r="H7" i="4"/>
  <c r="I7" i="4"/>
  <c r="C8" i="4"/>
  <c r="D8" i="4"/>
  <c r="E8" i="4"/>
  <c r="F8" i="4"/>
  <c r="G8" i="4"/>
  <c r="H8" i="4"/>
  <c r="I8" i="4"/>
  <c r="C9" i="4"/>
  <c r="D9" i="4"/>
  <c r="E9" i="4"/>
  <c r="F9" i="4"/>
  <c r="G9" i="4"/>
  <c r="H9" i="4"/>
  <c r="I9" i="4"/>
  <c r="C10" i="4"/>
  <c r="D10" i="4"/>
  <c r="E10" i="4"/>
  <c r="F10" i="4"/>
  <c r="G10" i="4"/>
  <c r="H10" i="4"/>
  <c r="I10" i="4"/>
  <c r="C11" i="4"/>
  <c r="D11" i="4"/>
  <c r="E11" i="4"/>
  <c r="F11" i="4"/>
  <c r="G11" i="4"/>
  <c r="H11" i="4"/>
  <c r="I11" i="4"/>
  <c r="C14" i="4"/>
  <c r="D14" i="4"/>
  <c r="E14" i="4"/>
  <c r="F14" i="4"/>
  <c r="G14" i="4"/>
  <c r="H14" i="4"/>
  <c r="I14" i="4"/>
  <c r="C15" i="4"/>
  <c r="D15" i="4"/>
  <c r="E15" i="4"/>
  <c r="F15" i="4"/>
  <c r="G15" i="4"/>
  <c r="H15" i="4"/>
  <c r="I15" i="4"/>
  <c r="C16" i="4"/>
  <c r="D16" i="4"/>
  <c r="E16" i="4"/>
  <c r="F16" i="4"/>
  <c r="G16" i="4"/>
  <c r="H16" i="4"/>
  <c r="I16" i="4"/>
  <c r="C17" i="4"/>
  <c r="D17" i="4"/>
  <c r="E17" i="4"/>
  <c r="F17" i="4"/>
  <c r="G17" i="4"/>
  <c r="H17" i="4"/>
  <c r="I17" i="4"/>
  <c r="C18" i="4"/>
  <c r="D18" i="4"/>
  <c r="E18" i="4"/>
  <c r="F18" i="4"/>
  <c r="G18" i="4"/>
  <c r="H18" i="4"/>
  <c r="I18" i="4"/>
  <c r="C19" i="4"/>
  <c r="D19" i="4"/>
  <c r="E19" i="4"/>
  <c r="F19" i="4"/>
  <c r="G19" i="4"/>
  <c r="H19" i="4"/>
  <c r="I19" i="4"/>
  <c r="C20" i="4"/>
  <c r="D20" i="4"/>
  <c r="E20" i="4"/>
  <c r="F20" i="4"/>
  <c r="G20" i="4"/>
  <c r="H20" i="4"/>
  <c r="I20" i="4"/>
  <c r="C21" i="4"/>
  <c r="D21" i="4"/>
  <c r="E21" i="4"/>
  <c r="F21" i="4"/>
  <c r="G21" i="4"/>
  <c r="H21" i="4"/>
  <c r="I21" i="4"/>
  <c r="C27" i="4"/>
  <c r="D27" i="4"/>
  <c r="E27" i="4"/>
  <c r="F27" i="4"/>
  <c r="G27" i="4"/>
  <c r="H27" i="4"/>
  <c r="I27" i="4"/>
  <c r="C28" i="4"/>
  <c r="D28" i="4"/>
  <c r="E28" i="4"/>
  <c r="F28" i="4"/>
  <c r="G28" i="4"/>
  <c r="H28" i="4"/>
  <c r="I28" i="4"/>
  <c r="C29" i="4"/>
  <c r="D29" i="4"/>
  <c r="E29" i="4"/>
  <c r="F29" i="4"/>
  <c r="G29" i="4"/>
  <c r="H29" i="4"/>
  <c r="I29" i="4"/>
  <c r="C30" i="4"/>
  <c r="D30" i="4"/>
  <c r="E30" i="4"/>
  <c r="F30" i="4"/>
  <c r="G30" i="4"/>
  <c r="H30" i="4"/>
  <c r="I30" i="4"/>
  <c r="C31" i="4"/>
  <c r="D31" i="4"/>
  <c r="E31" i="4"/>
  <c r="F31" i="4"/>
  <c r="G31" i="4"/>
  <c r="H31" i="4"/>
  <c r="I31" i="4"/>
  <c r="C32" i="4"/>
  <c r="D32" i="4"/>
  <c r="E32" i="4"/>
  <c r="F32" i="4"/>
  <c r="G32" i="4"/>
  <c r="H32" i="4"/>
  <c r="I32" i="4"/>
  <c r="C33" i="4"/>
  <c r="D33" i="4"/>
  <c r="E33" i="4"/>
  <c r="F33" i="4"/>
  <c r="G33" i="4"/>
  <c r="H33" i="4"/>
  <c r="I33" i="4"/>
  <c r="G34" i="4"/>
  <c r="C36" i="4"/>
  <c r="D36" i="4"/>
  <c r="E36" i="4"/>
  <c r="F36" i="4"/>
  <c r="G36" i="4"/>
  <c r="H36" i="4"/>
  <c r="I36" i="4"/>
  <c r="C37" i="4"/>
  <c r="D37" i="4"/>
  <c r="E37" i="4"/>
  <c r="F37" i="4"/>
  <c r="G37" i="4"/>
  <c r="H37" i="4"/>
  <c r="I37" i="4"/>
  <c r="C38" i="4"/>
  <c r="D38" i="4"/>
  <c r="E38" i="4"/>
  <c r="F38" i="4"/>
  <c r="G38" i="4"/>
  <c r="H38" i="4"/>
  <c r="I38" i="4"/>
  <c r="C39" i="4"/>
  <c r="D39" i="4"/>
  <c r="E39" i="4"/>
  <c r="F39" i="4"/>
  <c r="G39" i="4"/>
  <c r="H39" i="4"/>
  <c r="I39" i="4"/>
  <c r="C40" i="4"/>
  <c r="D40" i="4"/>
  <c r="E40" i="4"/>
  <c r="F40" i="4"/>
  <c r="G40" i="4"/>
  <c r="H40" i="4"/>
  <c r="I40" i="4"/>
  <c r="C41" i="4"/>
  <c r="D41" i="4"/>
  <c r="E41" i="4"/>
  <c r="F41" i="4"/>
  <c r="G41" i="4"/>
  <c r="H41" i="4"/>
  <c r="I41" i="4"/>
  <c r="C42" i="4"/>
  <c r="D42" i="4"/>
  <c r="E42" i="4"/>
  <c r="F42" i="4"/>
  <c r="G42" i="4"/>
  <c r="H42" i="4"/>
  <c r="I42" i="4"/>
  <c r="C43" i="4"/>
  <c r="D43" i="4"/>
  <c r="E43" i="4"/>
  <c r="F43" i="4"/>
  <c r="G43" i="4"/>
  <c r="H43" i="4"/>
  <c r="I43" i="4"/>
  <c r="I2" i="8"/>
  <c r="A82" i="8"/>
  <c r="I82" i="8"/>
  <c r="A1" i="7"/>
  <c r="H1" i="7"/>
  <c r="I1" i="7"/>
  <c r="C71" i="7"/>
  <c r="A1" i="6"/>
  <c r="E1" i="6"/>
  <c r="H1" i="6"/>
  <c r="I1" i="6"/>
  <c r="A2" i="5"/>
  <c r="H2" i="5"/>
  <c r="C16" i="5"/>
  <c r="D16" i="5"/>
  <c r="E16" i="5"/>
  <c r="F16" i="5"/>
  <c r="C23" i="5"/>
  <c r="D23" i="5"/>
  <c r="E23" i="5"/>
  <c r="F23" i="5"/>
  <c r="G23" i="5"/>
  <c r="H23" i="5"/>
  <c r="I23" i="5"/>
  <c r="C30" i="5"/>
  <c r="D30" i="5"/>
  <c r="E30" i="5"/>
  <c r="F30" i="5"/>
  <c r="G30" i="5"/>
  <c r="H30" i="5"/>
  <c r="I30" i="5"/>
  <c r="C37" i="5"/>
  <c r="D37" i="5"/>
  <c r="E37" i="5"/>
  <c r="F37" i="5"/>
  <c r="G37" i="5"/>
  <c r="H37" i="5"/>
  <c r="I37" i="5"/>
  <c r="C44" i="5"/>
  <c r="D44" i="5"/>
  <c r="E44" i="5"/>
  <c r="F44" i="5"/>
  <c r="G44" i="5"/>
  <c r="H44" i="5"/>
  <c r="I44" i="5"/>
  <c r="C54" i="5"/>
  <c r="B19" i="9" s="1"/>
  <c r="D54" i="5"/>
  <c r="C19" i="9" s="1"/>
  <c r="E54" i="5"/>
  <c r="D19" i="9" s="1"/>
  <c r="D16" i="10" s="1"/>
  <c r="D42" i="10" s="1"/>
  <c r="F54" i="5"/>
  <c r="E19" i="9" s="1"/>
  <c r="G54" i="5"/>
  <c r="F19" i="9" s="1"/>
  <c r="H54" i="5"/>
  <c r="G19" i="9" s="1"/>
  <c r="I54" i="5"/>
  <c r="H19" i="9" s="1"/>
  <c r="A2" i="3"/>
  <c r="E2" i="3"/>
  <c r="H2" i="3"/>
  <c r="C15" i="3"/>
  <c r="D15" i="3"/>
  <c r="E15" i="3"/>
  <c r="F15" i="3"/>
  <c r="G15" i="3"/>
  <c r="H15" i="3"/>
  <c r="I15" i="3"/>
  <c r="C22" i="3"/>
  <c r="D22" i="3"/>
  <c r="E22" i="3"/>
  <c r="F22" i="3"/>
  <c r="H22" i="3"/>
  <c r="I22" i="3"/>
  <c r="C29" i="3"/>
  <c r="D29" i="3"/>
  <c r="E29" i="3"/>
  <c r="F29" i="3"/>
  <c r="G29" i="3"/>
  <c r="H29" i="3"/>
  <c r="I29" i="3"/>
  <c r="C36" i="3"/>
  <c r="D36" i="3"/>
  <c r="E36" i="3"/>
  <c r="F36" i="3"/>
  <c r="G36" i="3"/>
  <c r="H36" i="3"/>
  <c r="I36" i="3"/>
  <c r="C43" i="3"/>
  <c r="D43" i="3"/>
  <c r="E43" i="3"/>
  <c r="F43" i="3"/>
  <c r="G43" i="3"/>
  <c r="H43" i="3"/>
  <c r="I43" i="3"/>
  <c r="C53" i="3"/>
  <c r="B18" i="9" s="1"/>
  <c r="B15" i="10" s="1"/>
  <c r="B41" i="10" s="1"/>
  <c r="D53" i="3"/>
  <c r="C18" i="9" s="1"/>
  <c r="C15" i="10" s="1"/>
  <c r="C41" i="10" s="1"/>
  <c r="E53" i="3"/>
  <c r="D18" i="9" s="1"/>
  <c r="F53" i="3"/>
  <c r="E18" i="9" s="1"/>
  <c r="E15" i="10" s="1"/>
  <c r="E41" i="10" s="1"/>
  <c r="G53" i="3"/>
  <c r="F18" i="9" s="1"/>
  <c r="F15" i="10" s="1"/>
  <c r="F41" i="10" s="1"/>
  <c r="H53" i="3"/>
  <c r="G18" i="9" s="1"/>
  <c r="G15" i="10" s="1"/>
  <c r="G41" i="10" s="1"/>
  <c r="I53" i="3"/>
  <c r="H18" i="9" s="1"/>
  <c r="H15" i="10" s="1"/>
  <c r="H41" i="10" s="1"/>
  <c r="A2" i="2"/>
  <c r="H2" i="2"/>
  <c r="C19" i="2"/>
  <c r="D19" i="2"/>
  <c r="E19" i="2"/>
  <c r="F19" i="2"/>
  <c r="G19" i="2"/>
  <c r="H19" i="2"/>
  <c r="I19" i="2"/>
  <c r="C30" i="2"/>
  <c r="D30" i="2"/>
  <c r="E30" i="2"/>
  <c r="F30" i="2"/>
  <c r="G30" i="2"/>
  <c r="H30" i="2"/>
  <c r="I30" i="2"/>
  <c r="C37" i="2"/>
  <c r="D37" i="2"/>
  <c r="E37" i="2"/>
  <c r="F37" i="2"/>
  <c r="G37" i="2"/>
  <c r="H37" i="2"/>
  <c r="C44" i="2"/>
  <c r="D44" i="2"/>
  <c r="E44" i="2"/>
  <c r="F44" i="2"/>
  <c r="G44" i="2"/>
  <c r="H44" i="2"/>
  <c r="I44" i="2"/>
  <c r="C51" i="2"/>
  <c r="D51" i="2"/>
  <c r="E51" i="2"/>
  <c r="F51" i="2"/>
  <c r="G51" i="2"/>
  <c r="H51" i="2"/>
  <c r="I51" i="2"/>
  <c r="C56" i="2"/>
  <c r="D56" i="2"/>
  <c r="E56" i="2"/>
  <c r="F56" i="2"/>
  <c r="G56" i="2"/>
  <c r="H56" i="2"/>
  <c r="I56" i="2"/>
  <c r="C60" i="2"/>
  <c r="B12" i="9" s="1"/>
  <c r="B9" i="10" s="1"/>
  <c r="B35" i="10" s="1"/>
  <c r="D60" i="2"/>
  <c r="C12" i="9" s="1"/>
  <c r="C9" i="10" s="1"/>
  <c r="C35" i="10" s="1"/>
  <c r="E60" i="2"/>
  <c r="D12" i="9" s="1"/>
  <c r="D9" i="10" s="1"/>
  <c r="D35" i="10" s="1"/>
  <c r="F60" i="2"/>
  <c r="E12" i="9" s="1"/>
  <c r="G60" i="2"/>
  <c r="F12" i="9" s="1"/>
  <c r="F9" i="10" s="1"/>
  <c r="F35" i="10" s="1"/>
  <c r="H60" i="2"/>
  <c r="G12" i="9" s="1"/>
  <c r="G9" i="10" s="1"/>
  <c r="G35" i="10" s="1"/>
  <c r="I60" i="2"/>
  <c r="H12" i="9" s="1"/>
  <c r="C19" i="1"/>
  <c r="D19" i="1"/>
  <c r="E19" i="1"/>
  <c r="F19" i="1"/>
  <c r="G19" i="1"/>
  <c r="H19" i="1"/>
  <c r="I19" i="1"/>
  <c r="C30" i="1"/>
  <c r="D30" i="1"/>
  <c r="E30" i="1"/>
  <c r="F30" i="1"/>
  <c r="G30" i="1"/>
  <c r="H30" i="1"/>
  <c r="I30" i="1"/>
  <c r="C37" i="1"/>
  <c r="D37" i="1"/>
  <c r="E37" i="1"/>
  <c r="F37" i="1"/>
  <c r="G37" i="1"/>
  <c r="H37" i="1"/>
  <c r="C44" i="1"/>
  <c r="D44" i="1"/>
  <c r="E44" i="1"/>
  <c r="F44" i="1"/>
  <c r="G44" i="1"/>
  <c r="H44" i="1"/>
  <c r="I44" i="1"/>
  <c r="C51" i="1"/>
  <c r="D51" i="1"/>
  <c r="E51" i="1"/>
  <c r="F51" i="1"/>
  <c r="G51" i="1"/>
  <c r="H51" i="1"/>
  <c r="I51" i="1"/>
  <c r="C56" i="1"/>
  <c r="D56" i="1"/>
  <c r="E56" i="1"/>
  <c r="F56" i="1"/>
  <c r="G56" i="1"/>
  <c r="H56" i="1"/>
  <c r="I56" i="1"/>
  <c r="C60" i="1"/>
  <c r="B11" i="9" s="1"/>
  <c r="B8" i="10" s="1"/>
  <c r="B34" i="10" s="1"/>
  <c r="D60" i="1"/>
  <c r="C11" i="9" s="1"/>
  <c r="E60" i="1"/>
  <c r="D11" i="9" s="1"/>
  <c r="D8" i="10" s="1"/>
  <c r="D34" i="10" s="1"/>
  <c r="F60" i="1"/>
  <c r="E11" i="9" s="1"/>
  <c r="E8" i="10" s="1"/>
  <c r="E34" i="10" s="1"/>
  <c r="G60" i="1"/>
  <c r="F11" i="9" s="1"/>
  <c r="H60" i="1"/>
  <c r="G11" i="9" s="1"/>
  <c r="I60" i="1"/>
  <c r="H11" i="9" s="1"/>
  <c r="H8" i="10" s="1"/>
  <c r="H34" i="10" s="1"/>
  <c r="O88" i="8" l="1"/>
  <c r="O90" i="8"/>
  <c r="O40" i="8"/>
  <c r="O89" i="8"/>
  <c r="H34" i="4"/>
  <c r="E44" i="4"/>
  <c r="I34" i="4"/>
  <c r="O138" i="8"/>
  <c r="O128" i="8"/>
  <c r="F22" i="4"/>
  <c r="G44" i="4"/>
  <c r="F44" i="4"/>
  <c r="H22" i="4"/>
  <c r="G22" i="4"/>
  <c r="E22" i="4"/>
  <c r="I22" i="4"/>
  <c r="D34" i="4"/>
  <c r="C22" i="4"/>
  <c r="D22" i="4"/>
  <c r="O151" i="8"/>
  <c r="O108" i="8"/>
  <c r="H44" i="4"/>
  <c r="C44" i="4"/>
  <c r="E34" i="4"/>
  <c r="O148" i="8"/>
  <c r="C34" i="4"/>
  <c r="F34" i="4"/>
  <c r="O149" i="8"/>
  <c r="O150" i="8"/>
  <c r="O139" i="8"/>
  <c r="O140" i="8"/>
  <c r="O129" i="8"/>
  <c r="O130" i="8"/>
  <c r="O119" i="8"/>
  <c r="O120" i="8"/>
  <c r="O118" i="8"/>
  <c r="O111" i="8"/>
  <c r="O109" i="8"/>
  <c r="O110" i="8"/>
  <c r="O101" i="8"/>
  <c r="O98" i="8"/>
  <c r="G20" i="9"/>
  <c r="G16" i="10"/>
  <c r="G42" i="10" s="1"/>
  <c r="G43" i="10" s="1"/>
  <c r="F20" i="9"/>
  <c r="F16" i="10"/>
  <c r="I44" i="4"/>
  <c r="D44" i="4"/>
  <c r="I12" i="4"/>
  <c r="D12" i="4"/>
  <c r="F12" i="4"/>
  <c r="C12" i="4"/>
  <c r="E12" i="4"/>
  <c r="G12" i="4"/>
  <c r="C13" i="9"/>
  <c r="B16" i="10"/>
  <c r="B20" i="9"/>
  <c r="H20" i="9"/>
  <c r="H16" i="10"/>
  <c r="H42" i="10" s="1"/>
  <c r="H43" i="10" s="1"/>
  <c r="E16" i="10"/>
  <c r="E42" i="10" s="1"/>
  <c r="E43" i="10" s="1"/>
  <c r="E20" i="9"/>
  <c r="C16" i="10"/>
  <c r="C42" i="10" s="1"/>
  <c r="C43" i="10" s="1"/>
  <c r="C20" i="9"/>
  <c r="C17" i="10"/>
  <c r="D15" i="10"/>
  <c r="D41" i="10" s="1"/>
  <c r="D43" i="10" s="1"/>
  <c r="D20" i="9"/>
  <c r="H12" i="4"/>
  <c r="F13" i="9"/>
  <c r="F8" i="10"/>
  <c r="F34" i="10" s="1"/>
  <c r="F36" i="10" s="1"/>
  <c r="B13" i="9"/>
  <c r="B10" i="10"/>
  <c r="H13" i="9"/>
  <c r="H9" i="10"/>
  <c r="H35" i="10" s="1"/>
  <c r="H36" i="10" s="1"/>
  <c r="D13" i="9"/>
  <c r="G13" i="9"/>
  <c r="E13" i="9"/>
  <c r="E9" i="10"/>
  <c r="E35" i="10" s="1"/>
  <c r="E36" i="10" s="1"/>
  <c r="O99" i="8"/>
  <c r="O100" i="8"/>
  <c r="O51" i="8"/>
  <c r="O69" i="8"/>
  <c r="O9" i="8"/>
  <c r="O20" i="8"/>
  <c r="O59" i="8"/>
  <c r="O29" i="8"/>
  <c r="O42" i="8"/>
  <c r="O49" i="8"/>
  <c r="O60" i="8"/>
  <c r="O41" i="8"/>
  <c r="O72" i="8"/>
  <c r="O11" i="8"/>
  <c r="O19" i="8"/>
  <c r="O10" i="8"/>
  <c r="O32" i="8"/>
  <c r="O50" i="8"/>
  <c r="O31" i="8"/>
  <c r="O71" i="8"/>
  <c r="O12" i="8"/>
  <c r="O21" i="8"/>
  <c r="O30" i="8"/>
  <c r="O39" i="8"/>
  <c r="O52" i="8"/>
  <c r="O61" i="8"/>
  <c r="O70" i="8"/>
  <c r="O22" i="8"/>
  <c r="O62" i="8"/>
  <c r="B36" i="10"/>
  <c r="D36" i="10"/>
  <c r="D10" i="10"/>
  <c r="G8" i="10"/>
  <c r="G34" i="10" s="1"/>
  <c r="C8" i="10"/>
  <c r="C34" i="10" s="1"/>
  <c r="H17" i="10" l="1"/>
  <c r="D17" i="10"/>
  <c r="G17" i="10"/>
  <c r="F42" i="10"/>
  <c r="F43" i="10" s="1"/>
  <c r="F17" i="10"/>
  <c r="H10" i="10"/>
  <c r="B15" i="9"/>
  <c r="E10" i="10"/>
  <c r="B42" i="10"/>
  <c r="B43" i="10" s="1"/>
  <c r="B17" i="10"/>
  <c r="E17" i="10"/>
  <c r="D22" i="9"/>
  <c r="H22" i="9"/>
  <c r="E22" i="9"/>
  <c r="G22" i="9"/>
  <c r="B22" i="9"/>
  <c r="F22" i="9"/>
  <c r="C22" i="9"/>
  <c r="F10" i="10"/>
  <c r="C15" i="9"/>
  <c r="H15" i="9"/>
  <c r="E15" i="9"/>
  <c r="G15" i="9"/>
  <c r="F15" i="9"/>
  <c r="D15" i="9"/>
  <c r="O94" i="8"/>
  <c r="C52" i="4" s="1"/>
  <c r="B30" i="9" s="1"/>
  <c r="O124" i="8"/>
  <c r="F52" i="4" s="1"/>
  <c r="E30" i="9" s="1"/>
  <c r="E26" i="10" s="1"/>
  <c r="E52" i="10" s="1"/>
  <c r="O104" i="8"/>
  <c r="D52" i="4" s="1"/>
  <c r="C30" i="9" s="1"/>
  <c r="O65" i="8"/>
  <c r="O134" i="8"/>
  <c r="G52" i="4" s="1"/>
  <c r="F30" i="9" s="1"/>
  <c r="O144" i="8"/>
  <c r="H52" i="4" s="1"/>
  <c r="G30" i="9" s="1"/>
  <c r="G31" i="9" s="1"/>
  <c r="O35" i="8"/>
  <c r="E49" i="4" s="1"/>
  <c r="D25" i="9" s="1"/>
  <c r="D26" i="9" s="1"/>
  <c r="O154" i="8"/>
  <c r="I52" i="4" s="1"/>
  <c r="H30" i="9" s="1"/>
  <c r="O114" i="8"/>
  <c r="E52" i="4" s="1"/>
  <c r="D30" i="9" s="1"/>
  <c r="O75" i="8"/>
  <c r="I49" i="4" s="1"/>
  <c r="H25" i="9" s="1"/>
  <c r="O25" i="8"/>
  <c r="D49" i="4" s="1"/>
  <c r="C25" i="9" s="1"/>
  <c r="O55" i="8"/>
  <c r="G49" i="4" s="1"/>
  <c r="O45" i="8"/>
  <c r="F49" i="4" s="1"/>
  <c r="E25" i="9" s="1"/>
  <c r="O15" i="8"/>
  <c r="C49" i="4" s="1"/>
  <c r="B25" i="9" s="1"/>
  <c r="C10" i="10"/>
  <c r="C36" i="10"/>
  <c r="G10" i="10"/>
  <c r="G36" i="10"/>
  <c r="E19" i="10" l="1"/>
  <c r="C45" i="10"/>
  <c r="H12" i="10"/>
  <c r="G26" i="10"/>
  <c r="G52" i="10" s="1"/>
  <c r="E31" i="9"/>
  <c r="G19" i="10"/>
  <c r="H45" i="10"/>
  <c r="F19" i="10"/>
  <c r="C19" i="10"/>
  <c r="H19" i="10"/>
  <c r="D19" i="10"/>
  <c r="B19" i="10"/>
  <c r="D45" i="10"/>
  <c r="F45" i="10"/>
  <c r="E45" i="10"/>
  <c r="G45" i="10"/>
  <c r="B45" i="10"/>
  <c r="E12" i="10"/>
  <c r="D38" i="10"/>
  <c r="D31" i="9"/>
  <c r="D26" i="10"/>
  <c r="D52" i="10" s="1"/>
  <c r="H31" i="9"/>
  <c r="H26" i="10"/>
  <c r="H52" i="10" s="1"/>
  <c r="F31" i="9"/>
  <c r="F26" i="10"/>
  <c r="F52" i="10" s="1"/>
  <c r="B26" i="10"/>
  <c r="B52" i="10" s="1"/>
  <c r="B31" i="9"/>
  <c r="C26" i="10"/>
  <c r="C52" i="10" s="1"/>
  <c r="C31" i="9"/>
  <c r="C22" i="10"/>
  <c r="C48" i="10" s="1"/>
  <c r="C26" i="9"/>
  <c r="E26" i="9"/>
  <c r="E22" i="10"/>
  <c r="E48" i="10" s="1"/>
  <c r="H22" i="10"/>
  <c r="H48" i="10" s="1"/>
  <c r="H26" i="9"/>
  <c r="F25" i="9"/>
  <c r="H49" i="4"/>
  <c r="G25" i="9" s="1"/>
  <c r="B22" i="10"/>
  <c r="B48" i="10" s="1"/>
  <c r="B26" i="9"/>
  <c r="D22" i="10"/>
  <c r="D48" i="10" s="1"/>
  <c r="G38" i="10"/>
  <c r="G12" i="10"/>
  <c r="C38" i="10"/>
  <c r="E38" i="10"/>
  <c r="F38" i="10"/>
  <c r="B38" i="10"/>
  <c r="C12" i="10"/>
  <c r="B12" i="10"/>
  <c r="F12" i="10"/>
  <c r="H38" i="10"/>
  <c r="D12" i="10"/>
  <c r="H33" i="9" l="1"/>
  <c r="H28" i="10"/>
  <c r="C28" i="10"/>
  <c r="C33" i="9"/>
  <c r="F28" i="10"/>
  <c r="G28" i="10"/>
  <c r="F33" i="9"/>
  <c r="G33" i="9"/>
  <c r="D28" i="10"/>
  <c r="B28" i="10"/>
  <c r="E28" i="10"/>
  <c r="E33" i="9"/>
  <c r="D33" i="9"/>
  <c r="B33" i="9"/>
  <c r="G26" i="9"/>
  <c r="G22" i="10"/>
  <c r="G48" i="10" s="1"/>
  <c r="F22" i="10"/>
  <c r="F48" i="10" s="1"/>
  <c r="F26" i="9"/>
  <c r="B54" i="10"/>
  <c r="F54" i="10"/>
  <c r="C54" i="10"/>
  <c r="E54" i="10"/>
  <c r="D54" i="10"/>
  <c r="H54" i="10"/>
  <c r="G54" i="10"/>
  <c r="C24" i="10" l="1"/>
  <c r="G28" i="9"/>
  <c r="F24" i="10"/>
  <c r="D24" i="10"/>
  <c r="E24" i="10"/>
  <c r="H24" i="10"/>
  <c r="G24" i="10"/>
  <c r="B24" i="10"/>
  <c r="F28" i="9"/>
  <c r="D28" i="9"/>
  <c r="B28" i="9"/>
  <c r="C28" i="9"/>
  <c r="E28" i="9"/>
  <c r="H28" i="9"/>
  <c r="G50" i="10" l="1"/>
  <c r="B50" i="10"/>
  <c r="H50" i="10"/>
  <c r="C50" i="10"/>
  <c r="F50" i="10"/>
  <c r="E50" i="10"/>
  <c r="D50" i="10"/>
</calcChain>
</file>

<file path=xl/sharedStrings.xml><?xml version="1.0" encoding="utf-8"?>
<sst xmlns="http://schemas.openxmlformats.org/spreadsheetml/2006/main" count="2452" uniqueCount="315">
  <si>
    <t>Boys U 11</t>
  </si>
  <si>
    <t>A/Amblers</t>
  </si>
  <si>
    <t>Banbury</t>
  </si>
  <si>
    <t>Bicester</t>
  </si>
  <si>
    <t>Oxford</t>
  </si>
  <si>
    <t>Witney</t>
  </si>
  <si>
    <t>Obstacle Race</t>
  </si>
  <si>
    <t>Time</t>
  </si>
  <si>
    <t>Points</t>
  </si>
  <si>
    <t>One Lap</t>
  </si>
  <si>
    <t>A - Name</t>
  </si>
  <si>
    <t>B - Name</t>
  </si>
  <si>
    <t>Total Time</t>
  </si>
  <si>
    <t>Speed Bounce</t>
  </si>
  <si>
    <t>Number</t>
  </si>
  <si>
    <t>Total Number</t>
  </si>
  <si>
    <t>Distance</t>
  </si>
  <si>
    <t>Total Distance</t>
  </si>
  <si>
    <t>Three Laps</t>
  </si>
  <si>
    <t>4 x 1 Lap Relay</t>
  </si>
  <si>
    <t>Total Points</t>
  </si>
  <si>
    <t>Girls U 11</t>
  </si>
  <si>
    <t>Radley</t>
  </si>
  <si>
    <t>Boys U 13</t>
  </si>
  <si>
    <t>Two Laps</t>
  </si>
  <si>
    <t>Four Laps</t>
  </si>
  <si>
    <t>Shot</t>
  </si>
  <si>
    <t>8 Laps Paarlauf</t>
  </si>
  <si>
    <t>4 x 2 Laps Relay</t>
  </si>
  <si>
    <t>Girls U 13</t>
  </si>
  <si>
    <t>Long Jump</t>
  </si>
  <si>
    <t>4x2 Laps Relay</t>
  </si>
  <si>
    <t>Boys U 15</t>
  </si>
  <si>
    <t>C - Name</t>
  </si>
  <si>
    <t>D - Name</t>
  </si>
  <si>
    <t>Shot Putt</t>
  </si>
  <si>
    <t>Oxfordshire Sports Hall League</t>
  </si>
  <si>
    <t>Under 15's All Rounder Competition</t>
  </si>
  <si>
    <t>Name</t>
  </si>
  <si>
    <t>Club</t>
  </si>
  <si>
    <t>Sex</t>
  </si>
  <si>
    <t>2 Lap</t>
  </si>
  <si>
    <t>4 Lap</t>
  </si>
  <si>
    <t>S. Bounce.</t>
  </si>
  <si>
    <t>Paarlauf</t>
  </si>
  <si>
    <t>Relay</t>
  </si>
  <si>
    <t>Boys</t>
  </si>
  <si>
    <t>Girls</t>
  </si>
  <si>
    <t>Under 11</t>
  </si>
  <si>
    <t>-</t>
  </si>
  <si>
    <t>Total</t>
  </si>
  <si>
    <t>Under 13</t>
  </si>
  <si>
    <t>Under 15</t>
  </si>
  <si>
    <t>Summary of Results</t>
  </si>
  <si>
    <t>Totals</t>
  </si>
  <si>
    <t>Position</t>
  </si>
  <si>
    <t>OVERALL RESULTS</t>
  </si>
  <si>
    <t>Event 4</t>
  </si>
  <si>
    <t>E - Name</t>
  </si>
  <si>
    <t>F - Name</t>
  </si>
  <si>
    <t>G - Name</t>
  </si>
  <si>
    <t>H - Name</t>
  </si>
  <si>
    <t>I - Name</t>
  </si>
  <si>
    <t>J - Name</t>
  </si>
  <si>
    <t>Girls U15</t>
  </si>
  <si>
    <t>Vertical Jump</t>
  </si>
  <si>
    <t>Triple Jump</t>
  </si>
  <si>
    <t xml:space="preserve">Venue : </t>
  </si>
  <si>
    <t>Venue</t>
  </si>
  <si>
    <t>Time - Heat 1</t>
  </si>
  <si>
    <t>Time - Heat 2</t>
  </si>
  <si>
    <t>Standing Long Jump</t>
  </si>
  <si>
    <t>Soft Javelin</t>
  </si>
  <si>
    <t>8 Lap Paarlauf</t>
  </si>
  <si>
    <t>Height</t>
  </si>
  <si>
    <t>OVERALL RESULTS FOR EVENT 1, 2, 3 &amp; 4</t>
  </si>
  <si>
    <t>Goring &amp;</t>
  </si>
  <si>
    <t>Wallingford</t>
  </si>
  <si>
    <t>Hurdles Race</t>
  </si>
  <si>
    <t>Wallingford Sport Centre</t>
  </si>
  <si>
    <t>U 15 G</t>
  </si>
  <si>
    <t>U15 B</t>
  </si>
  <si>
    <t>U15G</t>
  </si>
  <si>
    <t>U15 G</t>
  </si>
  <si>
    <t xml:space="preserve">U15B </t>
  </si>
  <si>
    <t xml:space="preserve">U15 B </t>
  </si>
  <si>
    <t xml:space="preserve">U15G </t>
  </si>
  <si>
    <t>U15B</t>
  </si>
  <si>
    <t>Top</t>
  </si>
  <si>
    <t>2nd</t>
  </si>
  <si>
    <t>3rd</t>
  </si>
  <si>
    <t>4th</t>
  </si>
  <si>
    <t>Wantage Sports Centre</t>
  </si>
  <si>
    <t>11th February 2018</t>
  </si>
  <si>
    <t>Date - 11th February 2018</t>
  </si>
  <si>
    <t>E Brown</t>
  </si>
  <si>
    <t>D Naylor</t>
  </si>
  <si>
    <t>F Dean</t>
  </si>
  <si>
    <t>T Higgins</t>
  </si>
  <si>
    <t>C Morgan</t>
  </si>
  <si>
    <t>N Abitabile</t>
  </si>
  <si>
    <t>A Wilkins</t>
  </si>
  <si>
    <t>R Moss</t>
  </si>
  <si>
    <t>T Nash</t>
  </si>
  <si>
    <t>I Hendon</t>
  </si>
  <si>
    <t>K Brown</t>
  </si>
  <si>
    <t>K Rayson</t>
  </si>
  <si>
    <t>D LaPorte</t>
  </si>
  <si>
    <t>E Lock</t>
  </si>
  <si>
    <t>S Cheeseman</t>
  </si>
  <si>
    <t>N Eastgate</t>
  </si>
  <si>
    <t>J Poole</t>
  </si>
  <si>
    <t>H Aminu</t>
  </si>
  <si>
    <t>T Poole</t>
  </si>
  <si>
    <t>B Faye</t>
  </si>
  <si>
    <t>L Griffiths</t>
  </si>
  <si>
    <t>H Myers</t>
  </si>
  <si>
    <t>A Simms</t>
  </si>
  <si>
    <t>N Minipoli</t>
  </si>
  <si>
    <t>H Fletcher</t>
  </si>
  <si>
    <t>T Prosser</t>
  </si>
  <si>
    <t>C Cripps</t>
  </si>
  <si>
    <t>Z Cumberland</t>
  </si>
  <si>
    <t>H Stillion</t>
  </si>
  <si>
    <t>O Oweka</t>
  </si>
  <si>
    <t>E James</t>
  </si>
  <si>
    <t>J Hepworth</t>
  </si>
  <si>
    <t>A Duffield</t>
  </si>
  <si>
    <t>T Pollard</t>
  </si>
  <si>
    <t>A Burch</t>
  </si>
  <si>
    <t>C McIntyre</t>
  </si>
  <si>
    <t>M Cookson</t>
  </si>
  <si>
    <t>L McIntyre</t>
  </si>
  <si>
    <t>G Burch</t>
  </si>
  <si>
    <t>M Sherwood</t>
  </si>
  <si>
    <t>G Halsey</t>
  </si>
  <si>
    <t>P Timbrell</t>
  </si>
  <si>
    <t>I Williams</t>
  </si>
  <si>
    <t>L Jeacock</t>
  </si>
  <si>
    <t>M Simms</t>
  </si>
  <si>
    <t>A Jonkers</t>
  </si>
  <si>
    <t>H Painton</t>
  </si>
  <si>
    <t>B Bennet</t>
  </si>
  <si>
    <t>C Ashby</t>
  </si>
  <si>
    <t>H Offord</t>
  </si>
  <si>
    <t>A O'Neill</t>
  </si>
  <si>
    <t>A-R Willis</t>
  </si>
  <si>
    <t>O Webb</t>
  </si>
  <si>
    <t>J Garside</t>
  </si>
  <si>
    <t>B Wetton</t>
  </si>
  <si>
    <t>J Hendon</t>
  </si>
  <si>
    <t>K Senior</t>
  </si>
  <si>
    <t>I Boyles</t>
  </si>
  <si>
    <t>I Gilkes</t>
  </si>
  <si>
    <t>F Scrivener</t>
  </si>
  <si>
    <t>H Horby</t>
  </si>
  <si>
    <t>E Betts</t>
  </si>
  <si>
    <t>E Powell</t>
  </si>
  <si>
    <t>A Barrett</t>
  </si>
  <si>
    <t>G Armstrong</t>
  </si>
  <si>
    <t>M Muir</t>
  </si>
  <si>
    <t>S Naylor</t>
  </si>
  <si>
    <t>A Jones</t>
  </si>
  <si>
    <t>E Phipps</t>
  </si>
  <si>
    <t>B Rymarz</t>
  </si>
  <si>
    <t>C Evans</t>
  </si>
  <si>
    <t>M Cadle</t>
  </si>
  <si>
    <t>C Talboys</t>
  </si>
  <si>
    <t>L Fabri</t>
  </si>
  <si>
    <t>F Faye</t>
  </si>
  <si>
    <t>L Le Clerck</t>
  </si>
  <si>
    <t>R Aminu</t>
  </si>
  <si>
    <t>M Lynch</t>
  </si>
  <si>
    <t>S Purdy</t>
  </si>
  <si>
    <t>A Hardwick</t>
  </si>
  <si>
    <t>S Duffield</t>
  </si>
  <si>
    <t>O Blanche</t>
  </si>
  <si>
    <t>T Westbrook</t>
  </si>
  <si>
    <t>I Kirby</t>
  </si>
  <si>
    <t>E Herbert</t>
  </si>
  <si>
    <t>L Sherwood</t>
  </si>
  <si>
    <t>I Ives</t>
  </si>
  <si>
    <t>B M-Sanders</t>
  </si>
  <si>
    <t>S Greaney</t>
  </si>
  <si>
    <t>O Jones</t>
  </si>
  <si>
    <t>T B-Gray</t>
  </si>
  <si>
    <t>N Aminu</t>
  </si>
  <si>
    <t>O Barton</t>
  </si>
  <si>
    <t>L Peach</t>
  </si>
  <si>
    <t>A Willis</t>
  </si>
  <si>
    <t>A Starkey</t>
  </si>
  <si>
    <t>A Couzens</t>
  </si>
  <si>
    <t>O Bohannon</t>
  </si>
  <si>
    <t>B Couzens</t>
  </si>
  <si>
    <t>A Jolliffe</t>
  </si>
  <si>
    <t>R Sellers</t>
  </si>
  <si>
    <t>E Williams</t>
  </si>
  <si>
    <t>O Cook</t>
  </si>
  <si>
    <t>E Moss</t>
  </si>
  <si>
    <t>R Herring</t>
  </si>
  <si>
    <t>A Muir</t>
  </si>
  <si>
    <t>F Halsall</t>
  </si>
  <si>
    <t>C A-Prince</t>
  </si>
  <si>
    <t>U15 All Rounder - Wantage Leisure Centre - 11th February 2018</t>
  </si>
  <si>
    <t>Abi</t>
  </si>
  <si>
    <t>B Davys</t>
  </si>
  <si>
    <t>E Darvell</t>
  </si>
  <si>
    <t>Ban</t>
  </si>
  <si>
    <t>S Howie</t>
  </si>
  <si>
    <t>S Gilkes</t>
  </si>
  <si>
    <t>R England</t>
  </si>
  <si>
    <t>M Cook</t>
  </si>
  <si>
    <t>C Charles</t>
  </si>
  <si>
    <t>R Arumugham</t>
  </si>
  <si>
    <t>T Brown</t>
  </si>
  <si>
    <t>E Fabri</t>
  </si>
  <si>
    <t>A Parker</t>
  </si>
  <si>
    <t>E Sims</t>
  </si>
  <si>
    <t>C Wood</t>
  </si>
  <si>
    <t>J Rayner</t>
  </si>
  <si>
    <t>E Jolliffe</t>
  </si>
  <si>
    <t>S Lock</t>
  </si>
  <si>
    <t>Bic</t>
  </si>
  <si>
    <t>BIc</t>
  </si>
  <si>
    <t>S Hector</t>
  </si>
  <si>
    <t>S Kanu</t>
  </si>
  <si>
    <t>Oxf</t>
  </si>
  <si>
    <t>L Kitching</t>
  </si>
  <si>
    <t>Rad</t>
  </si>
  <si>
    <t>M Blanche</t>
  </si>
  <si>
    <t>H Jarrett</t>
  </si>
  <si>
    <t>M Henman</t>
  </si>
  <si>
    <t>H Howard</t>
  </si>
  <si>
    <t>T Miller</t>
  </si>
  <si>
    <t>A Westbrook</t>
  </si>
  <si>
    <t>Non Scoring</t>
  </si>
  <si>
    <t>Speed Bounce U11G</t>
  </si>
  <si>
    <t>Speed Bounce U11B</t>
  </si>
  <si>
    <t>Long Jump U11G</t>
  </si>
  <si>
    <t>Long Jump U11B</t>
  </si>
  <si>
    <t>Speed Bounce U13G</t>
  </si>
  <si>
    <t>Speed Bounce U13B</t>
  </si>
  <si>
    <t>Wit</t>
  </si>
  <si>
    <t>M Banche</t>
  </si>
  <si>
    <t>D Lee</t>
  </si>
  <si>
    <t>J Mack</t>
  </si>
  <si>
    <t>W King</t>
  </si>
  <si>
    <t>T Nicol</t>
  </si>
  <si>
    <t>M Wilkinson</t>
  </si>
  <si>
    <t>A Flanagan</t>
  </si>
  <si>
    <t>S Mack</t>
  </si>
  <si>
    <t>L S-Player</t>
  </si>
  <si>
    <t>E Wilkinson</t>
  </si>
  <si>
    <t>A Sadler</t>
  </si>
  <si>
    <t>M Crawshaw</t>
  </si>
  <si>
    <t>L Barnes</t>
  </si>
  <si>
    <t>S Colliass</t>
  </si>
  <si>
    <t>V Flanagan</t>
  </si>
  <si>
    <t>I Fox</t>
  </si>
  <si>
    <t>I Crosby</t>
  </si>
  <si>
    <t>Triple Jump U13 G</t>
  </si>
  <si>
    <t>Triple Jump U13B</t>
  </si>
  <si>
    <t>R McIntyre</t>
  </si>
  <si>
    <t>T Crosby</t>
  </si>
  <si>
    <t>G Findlay</t>
  </si>
  <si>
    <t>M Pendry</t>
  </si>
  <si>
    <t>J Newell</t>
  </si>
  <si>
    <t>M Powell</t>
  </si>
  <si>
    <t>H  Dobson</t>
  </si>
  <si>
    <t>1.30.5</t>
  </si>
  <si>
    <t>1.31.6</t>
  </si>
  <si>
    <t>1.29.8</t>
  </si>
  <si>
    <t>1.48.3</t>
  </si>
  <si>
    <t>1.29.0</t>
  </si>
  <si>
    <t>1.30.0</t>
  </si>
  <si>
    <t>1.31.2</t>
  </si>
  <si>
    <t>1.32.4</t>
  </si>
  <si>
    <t>1.26.2</t>
  </si>
  <si>
    <t>1.35.0</t>
  </si>
  <si>
    <t>1.34.7</t>
  </si>
  <si>
    <t>1.20.3</t>
  </si>
  <si>
    <t>1.22.4</t>
  </si>
  <si>
    <t>1.24.5</t>
  </si>
  <si>
    <t>1.26.3</t>
  </si>
  <si>
    <t>1.25.8</t>
  </si>
  <si>
    <t>1.23.2</t>
  </si>
  <si>
    <t>WHH</t>
  </si>
  <si>
    <t>A Flanaghan</t>
  </si>
  <si>
    <t>A Flanagham</t>
  </si>
  <si>
    <t>N Gill</t>
  </si>
  <si>
    <t>J Sands</t>
  </si>
  <si>
    <t>G C-Reignier</t>
  </si>
  <si>
    <t>C Cotter</t>
  </si>
  <si>
    <t>A Ba'rrett</t>
  </si>
  <si>
    <t>N Abitable</t>
  </si>
  <si>
    <t>1.47.2</t>
  </si>
  <si>
    <t>1.54.8</t>
  </si>
  <si>
    <t>1.44.5</t>
  </si>
  <si>
    <t>1.46.2</t>
  </si>
  <si>
    <t>1.54.2</t>
  </si>
  <si>
    <t>1.47.6</t>
  </si>
  <si>
    <t>1.50.1</t>
  </si>
  <si>
    <t>1.50.3</t>
  </si>
  <si>
    <t>1.37.7</t>
  </si>
  <si>
    <t>1.42.4</t>
  </si>
  <si>
    <t>1.42.9</t>
  </si>
  <si>
    <t>1.44.4</t>
  </si>
  <si>
    <t>1.47.1</t>
  </si>
  <si>
    <t>1.49.9</t>
  </si>
  <si>
    <t>1.41.5</t>
  </si>
  <si>
    <t>1.46.7</t>
  </si>
  <si>
    <t>1.44.0</t>
  </si>
  <si>
    <t>1.44.6</t>
  </si>
  <si>
    <t>PB</t>
  </si>
  <si>
    <t>1.47.5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</si>
</sst>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9" x14ac:knownFonts="1">
    <font>
      <sz val="10"/>
      <name val="Arial"/>
    </font>
    <font>
      <sz val="10"/>
      <name val="Arial"/>
    </font>
    <font>
      <b/>
      <u/>
      <sz val="10"/>
      <name val="Arial"/>
      <family val="2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u/>
      <sz val="10"/>
      <name val="Arial"/>
    </font>
    <font>
      <b/>
      <sz val="11"/>
      <name val="Arial"/>
      <family val="2"/>
    </font>
    <font>
      <b/>
      <i/>
      <sz val="10"/>
      <name val="Arial"/>
      <family val="2"/>
    </font>
    <font>
      <sz val="10"/>
      <name val="Arial"/>
    </font>
    <font>
      <b/>
      <sz val="12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/>
    <xf numFmtId="0" fontId="9" fillId="0" borderId="0" xfId="0" applyFont="1"/>
    <xf numFmtId="0" fontId="3" fillId="0" borderId="0" xfId="0" applyFont="1" applyAlignment="1">
      <alignment horizontal="right"/>
    </xf>
    <xf numFmtId="1" fontId="4" fillId="0" borderId="2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Continuous"/>
    </xf>
    <xf numFmtId="1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0" fillId="0" borderId="0" xfId="0" applyFont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15" fontId="2" fillId="0" borderId="0" xfId="0" applyNumberFormat="1" applyFont="1" applyAlignment="1">
      <alignment horizontal="centerContinuous"/>
    </xf>
    <xf numFmtId="165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7" fontId="2" fillId="0" borderId="0" xfId="0" applyNumberFormat="1" applyFont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7" fontId="4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8" fillId="0" borderId="0" xfId="0" applyFont="1" applyFill="1"/>
    <xf numFmtId="0" fontId="0" fillId="0" borderId="0" xfId="0" applyFill="1"/>
    <xf numFmtId="0" fontId="6" fillId="0" borderId="0" xfId="0" applyFont="1" applyFill="1"/>
    <xf numFmtId="0" fontId="3" fillId="0" borderId="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right"/>
    </xf>
    <xf numFmtId="17" fontId="6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0" fillId="0" borderId="0" xfId="0" applyNumberFormat="1"/>
    <xf numFmtId="0" fontId="4" fillId="0" borderId="1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/>
    <xf numFmtId="0" fontId="5" fillId="0" borderId="2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5" fillId="0" borderId="19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" fontId="0" fillId="0" borderId="0" xfId="0" applyNumberFormat="1"/>
    <xf numFmtId="1" fontId="5" fillId="0" borderId="0" xfId="0" applyNumberFormat="1" applyFont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4" fillId="0" borderId="0" xfId="0" applyFont="1"/>
    <xf numFmtId="0" fontId="8" fillId="0" borderId="0" xfId="0" applyFont="1"/>
    <xf numFmtId="0" fontId="5" fillId="0" borderId="2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27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/>
    </xf>
    <xf numFmtId="0" fontId="13" fillId="3" borderId="44" xfId="0" applyFont="1" applyFill="1" applyBorder="1" applyAlignment="1">
      <alignment horizontal="center"/>
    </xf>
    <xf numFmtId="0" fontId="13" fillId="3" borderId="46" xfId="0" applyFont="1" applyFill="1" applyBorder="1" applyAlignment="1">
      <alignment horizontal="center"/>
    </xf>
    <xf numFmtId="0" fontId="13" fillId="3" borderId="34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13" fillId="3" borderId="45" xfId="0" applyFont="1" applyFill="1" applyBorder="1" applyAlignment="1">
      <alignment horizontal="center"/>
    </xf>
    <xf numFmtId="0" fontId="0" fillId="0" borderId="0" xfId="0" applyAlignment="1"/>
    <xf numFmtId="0" fontId="15" fillId="0" borderId="0" xfId="0" applyFont="1"/>
    <xf numFmtId="0" fontId="16" fillId="0" borderId="0" xfId="0" applyFont="1" applyAlignment="1"/>
    <xf numFmtId="0" fontId="5" fillId="0" borderId="0" xfId="0" applyFont="1" applyAlignment="1"/>
    <xf numFmtId="0" fontId="18" fillId="0" borderId="1" xfId="0" applyFont="1" applyBorder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0" fontId="17" fillId="0" borderId="0" xfId="0" applyFont="1"/>
    <xf numFmtId="0" fontId="18" fillId="0" borderId="0" xfId="0" applyFont="1"/>
    <xf numFmtId="0" fontId="4" fillId="2" borderId="38" xfId="0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/>
    <xf numFmtId="0" fontId="0" fillId="0" borderId="0" xfId="0" applyAlignment="1"/>
    <xf numFmtId="0" fontId="14" fillId="0" borderId="0" xfId="0" applyFont="1" applyAlignment="1">
      <alignment horizontal="left"/>
    </xf>
    <xf numFmtId="0" fontId="14" fillId="0" borderId="0" xfId="0" applyFont="1"/>
    <xf numFmtId="0" fontId="4" fillId="0" borderId="0" xfId="0" applyFont="1" applyFill="1" applyAlignment="1">
      <alignment horizontal="center"/>
    </xf>
    <xf numFmtId="0" fontId="16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an/Downloads/3.%20Sportshall%20-%20Event%203%20-%202017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ys U11"/>
      <sheetName val="Girls U11"/>
      <sheetName val="Boys U13"/>
      <sheetName val="Girls U13"/>
      <sheetName val="Boys U15"/>
      <sheetName val="U15 Results"/>
      <sheetName val="Girls U15"/>
      <sheetName val="U15 All Rounder"/>
      <sheetName val="Results by event"/>
      <sheetName val="Summary Results"/>
      <sheetName val="Results 1 - 3"/>
      <sheetName val="Non-Scoring"/>
    </sheetNames>
    <sheetDataSet>
      <sheetData sheetId="0">
        <row r="5">
          <cell r="C5" t="str">
            <v>Abingdon</v>
          </cell>
          <cell r="D5" t="str">
            <v>Banbury</v>
          </cell>
          <cell r="E5" t="str">
            <v>Bicester</v>
          </cell>
          <cell r="F5" t="str">
            <v>Oxford</v>
          </cell>
          <cell r="G5" t="str">
            <v>Radley</v>
          </cell>
          <cell r="H5" t="str">
            <v>White Horse</v>
          </cell>
          <cell r="I5" t="str">
            <v>Witney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88">
          <cell r="B88">
            <v>61</v>
          </cell>
          <cell r="C88">
            <v>122</v>
          </cell>
          <cell r="D88">
            <v>110</v>
          </cell>
          <cell r="E88">
            <v>51</v>
          </cell>
          <cell r="F88">
            <v>64</v>
          </cell>
          <cell r="G88">
            <v>38</v>
          </cell>
          <cell r="H88">
            <v>128</v>
          </cell>
        </row>
        <row r="89">
          <cell r="B89">
            <v>78</v>
          </cell>
          <cell r="C89">
            <v>37</v>
          </cell>
          <cell r="D89">
            <v>122</v>
          </cell>
          <cell r="E89">
            <v>69</v>
          </cell>
          <cell r="F89">
            <v>56</v>
          </cell>
          <cell r="G89">
            <v>83</v>
          </cell>
          <cell r="H89">
            <v>129</v>
          </cell>
        </row>
        <row r="95">
          <cell r="B95">
            <v>90</v>
          </cell>
          <cell r="C95">
            <v>136</v>
          </cell>
          <cell r="D95">
            <v>121</v>
          </cell>
          <cell r="E95">
            <v>70</v>
          </cell>
          <cell r="F95">
            <v>52</v>
          </cell>
          <cell r="G95">
            <v>41</v>
          </cell>
          <cell r="H95">
            <v>88</v>
          </cell>
        </row>
        <row r="96">
          <cell r="B96">
            <v>58</v>
          </cell>
          <cell r="C96">
            <v>114</v>
          </cell>
          <cell r="D96">
            <v>113</v>
          </cell>
          <cell r="E96">
            <v>116</v>
          </cell>
          <cell r="F96">
            <v>54</v>
          </cell>
          <cell r="G96">
            <v>34</v>
          </cell>
          <cell r="H96">
            <v>136</v>
          </cell>
        </row>
        <row r="102">
          <cell r="B102">
            <v>366</v>
          </cell>
          <cell r="C102">
            <v>450</v>
          </cell>
          <cell r="D102">
            <v>504</v>
          </cell>
          <cell r="E102">
            <v>0</v>
          </cell>
          <cell r="F102">
            <v>0</v>
          </cell>
          <cell r="G102">
            <v>0</v>
          </cell>
          <cell r="H102">
            <v>685</v>
          </cell>
        </row>
        <row r="105">
          <cell r="B105">
            <v>0</v>
          </cell>
          <cell r="C105">
            <v>683</v>
          </cell>
          <cell r="D105">
            <v>720</v>
          </cell>
          <cell r="E105">
            <v>196</v>
          </cell>
          <cell r="F105">
            <v>143</v>
          </cell>
          <cell r="G105">
            <v>0</v>
          </cell>
          <cell r="H105">
            <v>657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60"/>
  <sheetViews>
    <sheetView topLeftCell="A33" zoomScale="90" workbookViewId="0">
      <selection activeCell="J61" sqref="J61"/>
    </sheetView>
  </sheetViews>
  <sheetFormatPr defaultRowHeight="12.75" x14ac:dyDescent="0.2"/>
  <cols>
    <col min="1" max="1" width="4" style="2" customWidth="1"/>
    <col min="2" max="2" width="15" customWidth="1"/>
    <col min="3" max="4" width="12.7109375" style="2" customWidth="1"/>
    <col min="5" max="5" width="13.5703125" style="2" customWidth="1"/>
    <col min="6" max="6" width="12.7109375" style="2" customWidth="1"/>
    <col min="7" max="7" width="13.5703125" style="2" customWidth="1"/>
    <col min="8" max="8" width="12.7109375" style="2" customWidth="1"/>
    <col min="9" max="9" width="14" style="2" bestFit="1" customWidth="1"/>
  </cols>
  <sheetData>
    <row r="2" spans="1:9" x14ac:dyDescent="0.2">
      <c r="A2" s="1" t="s">
        <v>67</v>
      </c>
      <c r="B2" s="2"/>
      <c r="C2" s="3" t="s">
        <v>92</v>
      </c>
      <c r="H2" s="3" t="s">
        <v>94</v>
      </c>
      <c r="I2" s="41"/>
    </row>
    <row r="5" spans="1:9" x14ac:dyDescent="0.2">
      <c r="B5" s="4" t="s">
        <v>0</v>
      </c>
      <c r="C5" s="3" t="str">
        <f>'[1]Boys U11'!C$5</f>
        <v>Abingdon</v>
      </c>
      <c r="D5" s="3" t="str">
        <f>'[1]Boys U11'!D$5</f>
        <v>Banbury</v>
      </c>
      <c r="E5" s="3" t="str">
        <f>'[1]Boys U11'!E$5</f>
        <v>Bicester</v>
      </c>
      <c r="F5" s="3" t="str">
        <f>'[1]Boys U11'!F$5</f>
        <v>Oxford</v>
      </c>
      <c r="G5" s="3" t="str">
        <f>'[1]Boys U11'!G$5</f>
        <v>Radley</v>
      </c>
      <c r="H5" s="3" t="str">
        <f>'[1]Boys U11'!H$5</f>
        <v>White Horse</v>
      </c>
      <c r="I5" s="3" t="str">
        <f>'[1]Boys U11'!I$5</f>
        <v>Witney</v>
      </c>
    </row>
    <row r="6" spans="1:9" x14ac:dyDescent="0.2">
      <c r="B6" s="4" t="s">
        <v>6</v>
      </c>
      <c r="F6" s="3"/>
      <c r="I6" s="94"/>
    </row>
    <row r="7" spans="1:9" x14ac:dyDescent="0.2">
      <c r="B7" s="4"/>
      <c r="C7" s="94"/>
      <c r="E7" s="94"/>
      <c r="F7" s="94"/>
      <c r="H7" s="94"/>
      <c r="I7" s="94"/>
    </row>
    <row r="8" spans="1:9" x14ac:dyDescent="0.2">
      <c r="A8" s="3">
        <v>1</v>
      </c>
      <c r="B8" t="s">
        <v>7</v>
      </c>
      <c r="C8" s="91" t="s">
        <v>278</v>
      </c>
      <c r="D8" s="5">
        <v>0</v>
      </c>
      <c r="E8" s="91" t="s">
        <v>279</v>
      </c>
      <c r="F8" s="5" t="s">
        <v>276</v>
      </c>
      <c r="G8" s="91" t="s">
        <v>274</v>
      </c>
      <c r="H8" s="91" t="s">
        <v>275</v>
      </c>
      <c r="I8" s="188" t="s">
        <v>273</v>
      </c>
    </row>
    <row r="9" spans="1:9" x14ac:dyDescent="0.2">
      <c r="A9" s="3"/>
      <c r="B9" s="6" t="s">
        <v>8</v>
      </c>
      <c r="C9" s="7">
        <v>2</v>
      </c>
      <c r="D9" s="7">
        <v>0</v>
      </c>
      <c r="E9" s="7">
        <v>3</v>
      </c>
      <c r="F9" s="7">
        <v>4</v>
      </c>
      <c r="G9" s="7">
        <v>6</v>
      </c>
      <c r="H9" s="7">
        <v>5</v>
      </c>
      <c r="I9" s="187">
        <v>7</v>
      </c>
    </row>
    <row r="10" spans="1:9" x14ac:dyDescent="0.2">
      <c r="A10" s="3"/>
      <c r="B10" s="4" t="s">
        <v>9</v>
      </c>
    </row>
    <row r="11" spans="1:9" x14ac:dyDescent="0.2">
      <c r="A11" s="3">
        <v>2</v>
      </c>
      <c r="B11" t="s">
        <v>10</v>
      </c>
      <c r="C11" s="94" t="s">
        <v>95</v>
      </c>
      <c r="D11" s="94" t="s">
        <v>102</v>
      </c>
      <c r="E11" s="94" t="s">
        <v>106</v>
      </c>
      <c r="F11" s="94" t="s">
        <v>112</v>
      </c>
      <c r="G11" s="94" t="s">
        <v>119</v>
      </c>
      <c r="H11" s="94" t="s">
        <v>245</v>
      </c>
      <c r="I11" s="189" t="s">
        <v>124</v>
      </c>
    </row>
    <row r="12" spans="1:9" x14ac:dyDescent="0.2">
      <c r="A12" s="3"/>
      <c r="B12" t="s">
        <v>7</v>
      </c>
      <c r="C12" s="9">
        <v>13.8</v>
      </c>
      <c r="D12" s="9">
        <v>13.8</v>
      </c>
      <c r="E12" s="9">
        <v>13.4</v>
      </c>
      <c r="F12" s="9">
        <v>14</v>
      </c>
      <c r="G12" s="9">
        <v>13.3</v>
      </c>
      <c r="H12" s="9">
        <v>13.2</v>
      </c>
      <c r="I12" s="190">
        <v>12.6</v>
      </c>
    </row>
    <row r="13" spans="1:9" x14ac:dyDescent="0.2">
      <c r="A13" s="3"/>
      <c r="B13" t="s">
        <v>11</v>
      </c>
      <c r="C13" s="94" t="s">
        <v>96</v>
      </c>
      <c r="D13" s="94" t="s">
        <v>101</v>
      </c>
      <c r="E13" s="94" t="s">
        <v>107</v>
      </c>
      <c r="F13" s="94" t="s">
        <v>113</v>
      </c>
      <c r="G13" s="94" t="s">
        <v>120</v>
      </c>
      <c r="H13" s="94" t="s">
        <v>246</v>
      </c>
      <c r="I13" s="94" t="s">
        <v>125</v>
      </c>
    </row>
    <row r="14" spans="1:9" x14ac:dyDescent="0.2">
      <c r="A14" s="3"/>
      <c r="B14" t="s">
        <v>7</v>
      </c>
      <c r="C14" s="9">
        <v>15.6</v>
      </c>
      <c r="D14" s="9">
        <v>13.6</v>
      </c>
      <c r="E14" s="9">
        <v>13</v>
      </c>
      <c r="F14" s="9">
        <v>14.2</v>
      </c>
      <c r="G14" s="9">
        <v>14.5</v>
      </c>
      <c r="H14" s="9">
        <v>14.8</v>
      </c>
      <c r="I14" s="9">
        <v>14.4</v>
      </c>
    </row>
    <row r="15" spans="1:9" x14ac:dyDescent="0.2">
      <c r="A15" s="3"/>
      <c r="B15" t="s">
        <v>33</v>
      </c>
      <c r="C15" s="105" t="s">
        <v>97</v>
      </c>
      <c r="D15" s="105" t="s">
        <v>103</v>
      </c>
      <c r="E15" s="105" t="s">
        <v>110</v>
      </c>
      <c r="F15" s="105" t="s">
        <v>111</v>
      </c>
      <c r="G15" s="105" t="s">
        <v>121</v>
      </c>
      <c r="H15" s="105" t="s">
        <v>247</v>
      </c>
      <c r="I15" s="105" t="s">
        <v>126</v>
      </c>
    </row>
    <row r="16" spans="1:9" x14ac:dyDescent="0.2">
      <c r="A16" s="3"/>
      <c r="B16" t="s">
        <v>7</v>
      </c>
      <c r="C16" s="9">
        <v>14.1</v>
      </c>
      <c r="D16" s="9">
        <v>13.8</v>
      </c>
      <c r="E16" s="9">
        <v>13.4</v>
      </c>
      <c r="F16" s="9">
        <v>14.4</v>
      </c>
      <c r="G16" s="9">
        <v>13.6</v>
      </c>
      <c r="H16" s="9">
        <v>15.4</v>
      </c>
      <c r="I16" s="9">
        <v>14.2</v>
      </c>
    </row>
    <row r="17" spans="1:11" x14ac:dyDescent="0.2">
      <c r="A17" s="3"/>
      <c r="B17" t="s">
        <v>34</v>
      </c>
      <c r="C17" s="105" t="s">
        <v>98</v>
      </c>
      <c r="D17" s="105"/>
      <c r="E17" s="105" t="s">
        <v>104</v>
      </c>
      <c r="F17" s="105" t="s">
        <v>114</v>
      </c>
      <c r="G17" s="105" t="s">
        <v>123</v>
      </c>
      <c r="H17" s="105" t="s">
        <v>248</v>
      </c>
      <c r="I17" s="105"/>
    </row>
    <row r="18" spans="1:11" x14ac:dyDescent="0.2">
      <c r="A18" s="3"/>
      <c r="B18" t="s">
        <v>7</v>
      </c>
      <c r="C18" s="9">
        <v>14.8</v>
      </c>
      <c r="D18" s="9">
        <v>0</v>
      </c>
      <c r="E18" s="9">
        <v>14.4</v>
      </c>
      <c r="F18" s="9">
        <v>14.6</v>
      </c>
      <c r="G18" s="9">
        <v>13.4</v>
      </c>
      <c r="H18" s="9">
        <v>15.2</v>
      </c>
      <c r="I18" s="9">
        <v>0</v>
      </c>
      <c r="K18" s="9"/>
    </row>
    <row r="19" spans="1:11" x14ac:dyDescent="0.2">
      <c r="A19" s="3"/>
      <c r="B19" t="s">
        <v>12</v>
      </c>
      <c r="C19" s="9">
        <f t="shared" ref="C19:I19" si="0">C18+C16+C14+C12</f>
        <v>58.3</v>
      </c>
      <c r="D19" s="9">
        <f t="shared" si="0"/>
        <v>41.2</v>
      </c>
      <c r="E19" s="9">
        <f>E18+E16+E14+E12</f>
        <v>54.199999999999996</v>
      </c>
      <c r="F19" s="9">
        <f t="shared" si="0"/>
        <v>57.2</v>
      </c>
      <c r="G19" s="9">
        <f t="shared" si="0"/>
        <v>54.8</v>
      </c>
      <c r="H19" s="9">
        <f t="shared" si="0"/>
        <v>58.600000000000009</v>
      </c>
      <c r="I19" s="9">
        <f t="shared" si="0"/>
        <v>41.2</v>
      </c>
    </row>
    <row r="20" spans="1:11" x14ac:dyDescent="0.2">
      <c r="A20" s="3"/>
      <c r="B20" s="6" t="s">
        <v>8</v>
      </c>
      <c r="C20" s="7">
        <v>4</v>
      </c>
      <c r="D20" s="7">
        <v>2</v>
      </c>
      <c r="E20" s="7">
        <v>7</v>
      </c>
      <c r="F20" s="7">
        <v>5</v>
      </c>
      <c r="G20" s="7">
        <v>6</v>
      </c>
      <c r="H20" s="7">
        <v>3</v>
      </c>
      <c r="I20" s="7">
        <v>2</v>
      </c>
    </row>
    <row r="21" spans="1:11" x14ac:dyDescent="0.2">
      <c r="A21" s="3"/>
      <c r="B21" s="4" t="s">
        <v>13</v>
      </c>
    </row>
    <row r="22" spans="1:11" x14ac:dyDescent="0.2">
      <c r="A22" s="3">
        <v>3</v>
      </c>
      <c r="B22" t="s">
        <v>10</v>
      </c>
      <c r="C22" s="94" t="s">
        <v>96</v>
      </c>
      <c r="D22" s="94" t="s">
        <v>103</v>
      </c>
      <c r="E22" s="94" t="s">
        <v>108</v>
      </c>
      <c r="F22" s="94" t="s">
        <v>112</v>
      </c>
      <c r="G22" s="94" t="s">
        <v>122</v>
      </c>
      <c r="H22" s="94" t="s">
        <v>247</v>
      </c>
      <c r="I22" s="94" t="s">
        <v>126</v>
      </c>
    </row>
    <row r="23" spans="1:11" x14ac:dyDescent="0.2">
      <c r="A23" s="3"/>
      <c r="B23" t="s">
        <v>14</v>
      </c>
      <c r="C23" s="8">
        <v>47</v>
      </c>
      <c r="D23" s="8">
        <v>38</v>
      </c>
      <c r="E23" s="8">
        <v>50</v>
      </c>
      <c r="F23" s="8">
        <v>40</v>
      </c>
      <c r="G23" s="8">
        <v>28</v>
      </c>
      <c r="H23" s="8">
        <v>42</v>
      </c>
      <c r="I23" s="8">
        <v>38</v>
      </c>
    </row>
    <row r="24" spans="1:11" x14ac:dyDescent="0.2">
      <c r="A24" s="3"/>
      <c r="B24" t="s">
        <v>11</v>
      </c>
      <c r="C24" s="105" t="s">
        <v>99</v>
      </c>
      <c r="D24" s="105" t="s">
        <v>101</v>
      </c>
      <c r="E24" s="105" t="s">
        <v>110</v>
      </c>
      <c r="F24" s="105" t="s">
        <v>114</v>
      </c>
      <c r="G24" s="105" t="s">
        <v>123</v>
      </c>
      <c r="H24" s="105" t="s">
        <v>246</v>
      </c>
      <c r="I24" s="105" t="s">
        <v>127</v>
      </c>
    </row>
    <row r="25" spans="1:11" x14ac:dyDescent="0.2">
      <c r="A25" s="3"/>
      <c r="B25" t="s">
        <v>14</v>
      </c>
      <c r="C25" s="8">
        <v>46</v>
      </c>
      <c r="D25" s="8">
        <v>44</v>
      </c>
      <c r="E25" s="8">
        <v>44</v>
      </c>
      <c r="F25" s="8">
        <v>36</v>
      </c>
      <c r="G25" s="8">
        <v>43</v>
      </c>
      <c r="H25" s="8">
        <v>42</v>
      </c>
      <c r="I25" s="8">
        <v>42</v>
      </c>
    </row>
    <row r="26" spans="1:11" x14ac:dyDescent="0.2">
      <c r="A26" s="3"/>
      <c r="B26" t="s">
        <v>33</v>
      </c>
      <c r="C26" s="105" t="s">
        <v>97</v>
      </c>
      <c r="D26" s="105" t="s">
        <v>102</v>
      </c>
      <c r="E26" s="105" t="s">
        <v>106</v>
      </c>
      <c r="F26" s="105" t="s">
        <v>111</v>
      </c>
      <c r="G26" s="8"/>
      <c r="H26" s="105" t="s">
        <v>268</v>
      </c>
      <c r="I26" s="105"/>
    </row>
    <row r="27" spans="1:11" x14ac:dyDescent="0.2">
      <c r="A27" s="3"/>
      <c r="B27" t="s">
        <v>14</v>
      </c>
      <c r="C27" s="8">
        <v>44</v>
      </c>
      <c r="D27" s="8">
        <v>43</v>
      </c>
      <c r="E27" s="8">
        <v>44</v>
      </c>
      <c r="F27" s="8">
        <v>34</v>
      </c>
      <c r="G27" s="8">
        <v>0</v>
      </c>
      <c r="H27" s="8">
        <v>35</v>
      </c>
      <c r="I27" s="8">
        <v>0</v>
      </c>
    </row>
    <row r="28" spans="1:11" x14ac:dyDescent="0.2">
      <c r="A28" s="3"/>
      <c r="B28" t="s">
        <v>11</v>
      </c>
      <c r="C28" s="94" t="s">
        <v>100</v>
      </c>
      <c r="D28" s="94"/>
      <c r="E28" s="94" t="s">
        <v>107</v>
      </c>
      <c r="F28" s="94" t="s">
        <v>113</v>
      </c>
      <c r="H28" s="94" t="s">
        <v>248</v>
      </c>
      <c r="I28" s="94"/>
    </row>
    <row r="29" spans="1:11" x14ac:dyDescent="0.2">
      <c r="A29" s="3"/>
      <c r="B29" t="s">
        <v>14</v>
      </c>
      <c r="C29" s="8">
        <v>43</v>
      </c>
      <c r="D29" s="8">
        <v>0</v>
      </c>
      <c r="E29" s="8">
        <v>51</v>
      </c>
      <c r="F29" s="8">
        <v>32</v>
      </c>
      <c r="G29" s="8">
        <v>0</v>
      </c>
      <c r="H29" s="8">
        <v>19</v>
      </c>
      <c r="I29" s="8">
        <v>0</v>
      </c>
    </row>
    <row r="30" spans="1:11" x14ac:dyDescent="0.2">
      <c r="A30" s="3"/>
      <c r="B30" t="s">
        <v>15</v>
      </c>
      <c r="C30" s="8">
        <f>C23+C25+C27+C29</f>
        <v>180</v>
      </c>
      <c r="D30" s="8">
        <f t="shared" ref="D30:I30" si="1">D23+D25+D27+D29</f>
        <v>125</v>
      </c>
      <c r="E30" s="8">
        <f t="shared" si="1"/>
        <v>189</v>
      </c>
      <c r="F30" s="8">
        <f t="shared" si="1"/>
        <v>142</v>
      </c>
      <c r="G30" s="8">
        <f t="shared" si="1"/>
        <v>71</v>
      </c>
      <c r="H30" s="8">
        <f t="shared" si="1"/>
        <v>138</v>
      </c>
      <c r="I30" s="8">
        <f t="shared" si="1"/>
        <v>80</v>
      </c>
    </row>
    <row r="31" spans="1:11" x14ac:dyDescent="0.2">
      <c r="A31" s="3"/>
      <c r="B31" s="6" t="s">
        <v>8</v>
      </c>
      <c r="C31" s="7">
        <v>6</v>
      </c>
      <c r="D31" s="7">
        <v>3</v>
      </c>
      <c r="E31" s="7">
        <v>7</v>
      </c>
      <c r="F31" s="7">
        <v>5</v>
      </c>
      <c r="G31" s="7">
        <v>1</v>
      </c>
      <c r="H31" s="7">
        <v>4</v>
      </c>
      <c r="I31" s="7">
        <v>2</v>
      </c>
    </row>
    <row r="32" spans="1:11" x14ac:dyDescent="0.2">
      <c r="A32" s="3"/>
      <c r="B32" s="4" t="s">
        <v>71</v>
      </c>
    </row>
    <row r="33" spans="1:10" x14ac:dyDescent="0.2">
      <c r="A33" s="3">
        <v>4</v>
      </c>
      <c r="B33" t="s">
        <v>10</v>
      </c>
      <c r="C33" s="94" t="s">
        <v>95</v>
      </c>
      <c r="D33" s="94" t="s">
        <v>101</v>
      </c>
      <c r="E33" s="94" t="s">
        <v>106</v>
      </c>
      <c r="F33" s="94" t="s">
        <v>116</v>
      </c>
      <c r="G33" s="94" t="s">
        <v>119</v>
      </c>
      <c r="H33" s="94" t="s">
        <v>268</v>
      </c>
      <c r="I33" s="94" t="s">
        <v>124</v>
      </c>
    </row>
    <row r="34" spans="1:10" x14ac:dyDescent="0.2">
      <c r="A34" s="3"/>
      <c r="B34" t="s">
        <v>16</v>
      </c>
      <c r="C34" s="9">
        <v>1.73</v>
      </c>
      <c r="D34" s="9">
        <v>1.68</v>
      </c>
      <c r="E34" s="9">
        <v>1.69</v>
      </c>
      <c r="F34" s="9">
        <v>1.4</v>
      </c>
      <c r="G34" s="9">
        <v>1.71</v>
      </c>
      <c r="H34" s="9">
        <v>1.59</v>
      </c>
      <c r="I34" s="9">
        <v>1.72</v>
      </c>
    </row>
    <row r="35" spans="1:10" x14ac:dyDescent="0.2">
      <c r="A35" s="3"/>
      <c r="B35" t="s">
        <v>11</v>
      </c>
      <c r="C35" s="94" t="s">
        <v>98</v>
      </c>
      <c r="D35" s="94" t="s">
        <v>103</v>
      </c>
      <c r="E35" s="94" t="s">
        <v>108</v>
      </c>
      <c r="F35" s="94" t="s">
        <v>115</v>
      </c>
      <c r="G35" s="94" t="s">
        <v>122</v>
      </c>
      <c r="H35" s="94"/>
      <c r="I35" s="94" t="s">
        <v>128</v>
      </c>
    </row>
    <row r="36" spans="1:10" x14ac:dyDescent="0.2">
      <c r="A36" s="3"/>
      <c r="B36" t="s">
        <v>16</v>
      </c>
      <c r="C36" s="9">
        <v>1.36</v>
      </c>
      <c r="D36" s="9">
        <v>1.54</v>
      </c>
      <c r="E36" s="9">
        <v>1.603</v>
      </c>
      <c r="F36" s="9">
        <v>1.48</v>
      </c>
      <c r="G36" s="9">
        <v>1.07</v>
      </c>
      <c r="H36" s="9">
        <v>0</v>
      </c>
      <c r="I36" s="9">
        <v>1.45</v>
      </c>
    </row>
    <row r="37" spans="1:10" x14ac:dyDescent="0.2">
      <c r="A37" s="3"/>
      <c r="B37" t="s">
        <v>17</v>
      </c>
      <c r="C37" s="9">
        <f t="shared" ref="C37:I37" si="2">C36+C34</f>
        <v>3.09</v>
      </c>
      <c r="D37" s="9">
        <f t="shared" si="2"/>
        <v>3.2199999999999998</v>
      </c>
      <c r="E37" s="9">
        <f t="shared" si="2"/>
        <v>3.2930000000000001</v>
      </c>
      <c r="F37" s="9">
        <f t="shared" si="2"/>
        <v>2.88</v>
      </c>
      <c r="G37" s="9">
        <f t="shared" si="2"/>
        <v>2.7800000000000002</v>
      </c>
      <c r="H37" s="9">
        <f t="shared" si="2"/>
        <v>1.59</v>
      </c>
      <c r="I37" s="9">
        <f t="shared" si="2"/>
        <v>3.17</v>
      </c>
    </row>
    <row r="38" spans="1:10" x14ac:dyDescent="0.2">
      <c r="A38" s="3"/>
      <c r="B38" s="6" t="s">
        <v>8</v>
      </c>
      <c r="C38" s="7">
        <v>4</v>
      </c>
      <c r="D38" s="7">
        <v>6</v>
      </c>
      <c r="E38" s="7">
        <v>7</v>
      </c>
      <c r="F38" s="7">
        <v>3</v>
      </c>
      <c r="G38" s="7">
        <v>2</v>
      </c>
      <c r="H38" s="7">
        <v>1</v>
      </c>
      <c r="I38" s="7">
        <v>5</v>
      </c>
    </row>
    <row r="39" spans="1:10" x14ac:dyDescent="0.2">
      <c r="A39" s="3"/>
      <c r="B39" s="4" t="s">
        <v>18</v>
      </c>
    </row>
    <row r="40" spans="1:10" x14ac:dyDescent="0.2">
      <c r="A40" s="3">
        <v>5</v>
      </c>
      <c r="B40" t="s">
        <v>10</v>
      </c>
      <c r="C40" s="94" t="s">
        <v>95</v>
      </c>
      <c r="D40" s="94"/>
      <c r="E40" s="94" t="s">
        <v>107</v>
      </c>
      <c r="F40" s="94" t="s">
        <v>115</v>
      </c>
      <c r="G40" s="94" t="s">
        <v>123</v>
      </c>
      <c r="H40" s="94" t="s">
        <v>246</v>
      </c>
      <c r="I40" s="189" t="s">
        <v>124</v>
      </c>
    </row>
    <row r="41" spans="1:10" x14ac:dyDescent="0.2">
      <c r="A41" s="3"/>
      <c r="B41" t="s">
        <v>7</v>
      </c>
      <c r="C41" s="9">
        <v>43.4</v>
      </c>
      <c r="D41" s="9">
        <v>0</v>
      </c>
      <c r="E41" s="9">
        <v>41.5</v>
      </c>
      <c r="F41" s="9">
        <v>41.3</v>
      </c>
      <c r="G41" s="9">
        <v>42.7</v>
      </c>
      <c r="H41" s="9">
        <v>44.1</v>
      </c>
      <c r="I41" s="190">
        <v>39</v>
      </c>
    </row>
    <row r="42" spans="1:10" x14ac:dyDescent="0.2">
      <c r="A42" s="3"/>
      <c r="B42" t="s">
        <v>11</v>
      </c>
      <c r="C42" s="94" t="s">
        <v>99</v>
      </c>
      <c r="D42" s="94"/>
      <c r="E42" s="94" t="s">
        <v>110</v>
      </c>
      <c r="F42" s="94" t="s">
        <v>116</v>
      </c>
      <c r="G42" s="94"/>
      <c r="H42" s="94" t="s">
        <v>268</v>
      </c>
      <c r="I42" s="94" t="s">
        <v>125</v>
      </c>
    </row>
    <row r="43" spans="1:10" x14ac:dyDescent="0.2">
      <c r="A43" s="3"/>
      <c r="B43" t="s">
        <v>7</v>
      </c>
      <c r="C43" s="9">
        <v>44.1</v>
      </c>
      <c r="D43" s="9">
        <v>0</v>
      </c>
      <c r="E43" s="9">
        <v>41.4</v>
      </c>
      <c r="F43" s="9">
        <v>41.8</v>
      </c>
      <c r="G43" s="9">
        <v>0</v>
      </c>
      <c r="H43" s="9">
        <v>44.5</v>
      </c>
      <c r="I43" s="9">
        <v>44.6</v>
      </c>
    </row>
    <row r="44" spans="1:10" x14ac:dyDescent="0.2">
      <c r="A44" s="3"/>
      <c r="B44" t="s">
        <v>12</v>
      </c>
      <c r="C44" s="9">
        <f t="shared" ref="C44:I44" si="3">C43+C41</f>
        <v>87.5</v>
      </c>
      <c r="D44" s="9">
        <f t="shared" si="3"/>
        <v>0</v>
      </c>
      <c r="E44" s="9">
        <f t="shared" si="3"/>
        <v>82.9</v>
      </c>
      <c r="F44" s="9">
        <f t="shared" si="3"/>
        <v>83.1</v>
      </c>
      <c r="G44" s="9">
        <f t="shared" si="3"/>
        <v>42.7</v>
      </c>
      <c r="H44" s="9">
        <f t="shared" si="3"/>
        <v>88.6</v>
      </c>
      <c r="I44" s="9">
        <f t="shared" si="3"/>
        <v>83.6</v>
      </c>
    </row>
    <row r="45" spans="1:10" x14ac:dyDescent="0.2">
      <c r="A45" s="3"/>
      <c r="B45" s="6" t="s">
        <v>8</v>
      </c>
      <c r="C45" s="7">
        <v>4</v>
      </c>
      <c r="D45" s="7">
        <v>0</v>
      </c>
      <c r="E45" s="7">
        <v>7</v>
      </c>
      <c r="F45" s="7">
        <v>6</v>
      </c>
      <c r="G45" s="7">
        <v>2</v>
      </c>
      <c r="H45" s="7">
        <v>3</v>
      </c>
      <c r="I45" s="7">
        <v>5</v>
      </c>
    </row>
    <row r="46" spans="1:10" x14ac:dyDescent="0.2">
      <c r="A46" s="3"/>
      <c r="B46" s="4" t="s">
        <v>72</v>
      </c>
    </row>
    <row r="47" spans="1:10" x14ac:dyDescent="0.2">
      <c r="A47" s="3">
        <v>6</v>
      </c>
      <c r="B47" t="s">
        <v>10</v>
      </c>
      <c r="C47" s="94" t="s">
        <v>96</v>
      </c>
      <c r="D47" s="94"/>
      <c r="E47" s="94" t="s">
        <v>105</v>
      </c>
      <c r="F47" s="94" t="s">
        <v>117</v>
      </c>
      <c r="G47" s="94" t="s">
        <v>121</v>
      </c>
      <c r="H47" s="94" t="s">
        <v>248</v>
      </c>
      <c r="I47" s="94" t="s">
        <v>127</v>
      </c>
      <c r="J47" s="94" t="s">
        <v>313</v>
      </c>
    </row>
    <row r="48" spans="1:10" x14ac:dyDescent="0.2">
      <c r="A48" s="3"/>
      <c r="B48" t="s">
        <v>16</v>
      </c>
      <c r="C48" s="9">
        <v>11.41</v>
      </c>
      <c r="D48" s="9">
        <v>0</v>
      </c>
      <c r="E48" s="9">
        <v>9.43</v>
      </c>
      <c r="F48" s="9">
        <v>6.77</v>
      </c>
      <c r="G48" s="9">
        <v>15.93</v>
      </c>
      <c r="H48" s="9">
        <v>6.56</v>
      </c>
      <c r="I48" s="9">
        <v>15.35</v>
      </c>
    </row>
    <row r="49" spans="1:9" x14ac:dyDescent="0.2">
      <c r="A49" s="3"/>
      <c r="B49" t="s">
        <v>11</v>
      </c>
      <c r="C49" s="94" t="s">
        <v>98</v>
      </c>
      <c r="D49" s="94"/>
      <c r="E49" s="94" t="s">
        <v>109</v>
      </c>
      <c r="F49" s="94" t="s">
        <v>118</v>
      </c>
      <c r="G49" s="94" t="s">
        <v>120</v>
      </c>
      <c r="H49" s="94" t="s">
        <v>268</v>
      </c>
      <c r="I49" s="94" t="s">
        <v>128</v>
      </c>
    </row>
    <row r="50" spans="1:9" x14ac:dyDescent="0.2">
      <c r="A50" s="3"/>
      <c r="B50" t="s">
        <v>16</v>
      </c>
      <c r="C50" s="9">
        <v>10.18</v>
      </c>
      <c r="D50" s="9">
        <v>0</v>
      </c>
      <c r="E50" s="9">
        <v>6.88</v>
      </c>
      <c r="F50" s="9">
        <v>6</v>
      </c>
      <c r="G50" s="9">
        <v>10.3</v>
      </c>
      <c r="H50" s="9">
        <v>11.92</v>
      </c>
      <c r="I50" s="9">
        <v>11.79</v>
      </c>
    </row>
    <row r="51" spans="1:9" x14ac:dyDescent="0.2">
      <c r="A51" s="3"/>
      <c r="B51" t="s">
        <v>17</v>
      </c>
      <c r="C51" s="9">
        <f t="shared" ref="C51:I51" si="4">C50+C48</f>
        <v>21.59</v>
      </c>
      <c r="D51" s="9">
        <f t="shared" si="4"/>
        <v>0</v>
      </c>
      <c r="E51" s="9">
        <f t="shared" si="4"/>
        <v>16.309999999999999</v>
      </c>
      <c r="F51" s="9">
        <f t="shared" si="4"/>
        <v>12.77</v>
      </c>
      <c r="G51" s="9">
        <f t="shared" si="4"/>
        <v>26.23</v>
      </c>
      <c r="H51" s="9">
        <f t="shared" si="4"/>
        <v>18.48</v>
      </c>
      <c r="I51" s="9">
        <f t="shared" si="4"/>
        <v>27.14</v>
      </c>
    </row>
    <row r="52" spans="1:9" x14ac:dyDescent="0.2">
      <c r="A52" s="3"/>
      <c r="B52" s="6" t="s">
        <v>8</v>
      </c>
      <c r="C52" s="7">
        <v>5</v>
      </c>
      <c r="D52" s="7">
        <v>0</v>
      </c>
      <c r="E52" s="7">
        <v>3</v>
      </c>
      <c r="F52" s="7">
        <v>2</v>
      </c>
      <c r="G52" s="7">
        <v>6</v>
      </c>
      <c r="H52" s="7">
        <v>4</v>
      </c>
      <c r="I52" s="7">
        <v>7</v>
      </c>
    </row>
    <row r="53" spans="1:9" x14ac:dyDescent="0.2">
      <c r="A53" s="3"/>
      <c r="B53" s="4" t="s">
        <v>19</v>
      </c>
      <c r="C53" s="94"/>
      <c r="E53" s="94"/>
      <c r="H53" s="94"/>
    </row>
    <row r="54" spans="1:9" x14ac:dyDescent="0.2">
      <c r="A54" s="3">
        <v>7</v>
      </c>
      <c r="B54" t="s">
        <v>69</v>
      </c>
      <c r="C54" s="5">
        <v>57.2</v>
      </c>
      <c r="D54" s="5">
        <v>0</v>
      </c>
      <c r="E54" s="5">
        <v>54.8</v>
      </c>
      <c r="F54" s="5">
        <v>55.5</v>
      </c>
      <c r="G54" s="5">
        <v>57.9</v>
      </c>
      <c r="H54" s="5">
        <v>59.35</v>
      </c>
      <c r="I54" s="188">
        <v>52.3</v>
      </c>
    </row>
    <row r="55" spans="1:9" x14ac:dyDescent="0.2">
      <c r="A55" s="3"/>
      <c r="B55" t="s">
        <v>70</v>
      </c>
      <c r="C55" s="5">
        <v>58.5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188">
        <v>0</v>
      </c>
    </row>
    <row r="56" spans="1:9" x14ac:dyDescent="0.2">
      <c r="A56" s="3"/>
      <c r="B56" t="s">
        <v>12</v>
      </c>
      <c r="C56" s="40">
        <f t="shared" ref="C56:I56" si="5">C55+C54</f>
        <v>115.7</v>
      </c>
      <c r="D56" s="40">
        <f t="shared" si="5"/>
        <v>0</v>
      </c>
      <c r="E56" s="40">
        <f t="shared" si="5"/>
        <v>54.8</v>
      </c>
      <c r="F56" s="40">
        <f t="shared" si="5"/>
        <v>55.5</v>
      </c>
      <c r="G56" s="40">
        <f t="shared" si="5"/>
        <v>57.9</v>
      </c>
      <c r="H56" s="40">
        <f t="shared" si="5"/>
        <v>59.35</v>
      </c>
      <c r="I56" s="196">
        <f t="shared" si="5"/>
        <v>52.3</v>
      </c>
    </row>
    <row r="57" spans="1:9" x14ac:dyDescent="0.2">
      <c r="A57" s="3"/>
      <c r="B57" s="12" t="s">
        <v>8</v>
      </c>
      <c r="C57" s="7">
        <v>7</v>
      </c>
      <c r="D57" s="7">
        <v>0</v>
      </c>
      <c r="E57" s="7">
        <v>5</v>
      </c>
      <c r="F57" s="7">
        <v>4</v>
      </c>
      <c r="G57" s="7">
        <v>3</v>
      </c>
      <c r="H57" s="7">
        <v>2</v>
      </c>
      <c r="I57" s="113">
        <v>6</v>
      </c>
    </row>
    <row r="60" spans="1:9" x14ac:dyDescent="0.2">
      <c r="B60" s="6" t="s">
        <v>20</v>
      </c>
      <c r="C60" s="10">
        <f t="shared" ref="C60:I60" si="6">C57+C52+C45+C38+C31+C20+C9</f>
        <v>32</v>
      </c>
      <c r="D60" s="10">
        <f t="shared" si="6"/>
        <v>11</v>
      </c>
      <c r="E60" s="10">
        <f t="shared" si="6"/>
        <v>39</v>
      </c>
      <c r="F60" s="10">
        <f t="shared" si="6"/>
        <v>29</v>
      </c>
      <c r="G60" s="10">
        <f t="shared" si="6"/>
        <v>26</v>
      </c>
      <c r="H60" s="10">
        <f t="shared" si="6"/>
        <v>22</v>
      </c>
      <c r="I60" s="10">
        <f t="shared" si="6"/>
        <v>34</v>
      </c>
    </row>
  </sheetData>
  <phoneticPr fontId="0" type="noConversion"/>
  <printOptions horizontalCentered="1" verticalCentered="1"/>
  <pageMargins left="0" right="0" top="0" bottom="0" header="0.51181102362204722" footer="0.51181102362204722"/>
  <pageSetup paperSize="9" orientation="portrait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I33"/>
  <sheetViews>
    <sheetView topLeftCell="A4" workbookViewId="0">
      <selection activeCell="G5" sqref="G5"/>
    </sheetView>
  </sheetViews>
  <sheetFormatPr defaultRowHeight="12.75" x14ac:dyDescent="0.2"/>
  <cols>
    <col min="1" max="1" width="12.42578125" customWidth="1"/>
    <col min="2" max="8" width="11.5703125" style="2" customWidth="1"/>
  </cols>
  <sheetData>
    <row r="2" spans="1:9" ht="18" x14ac:dyDescent="0.25">
      <c r="A2" s="16" t="s">
        <v>53</v>
      </c>
      <c r="B2" s="16"/>
      <c r="C2" s="16"/>
      <c r="D2" s="16"/>
      <c r="E2" s="16"/>
      <c r="F2" s="16"/>
      <c r="G2" s="16"/>
      <c r="H2" s="16"/>
    </row>
    <row r="4" spans="1:9" x14ac:dyDescent="0.2">
      <c r="A4" s="1" t="s">
        <v>68</v>
      </c>
      <c r="B4" s="54"/>
      <c r="D4" s="3" t="str">
        <f>'Boys U11'!C2</f>
        <v>Wantage Sports Centre</v>
      </c>
      <c r="E4" s="3"/>
      <c r="G4" s="3" t="s">
        <v>93</v>
      </c>
      <c r="H4" s="41"/>
      <c r="I4" s="2"/>
    </row>
    <row r="5" spans="1:9" x14ac:dyDescent="0.2">
      <c r="A5" s="24"/>
      <c r="B5" s="3"/>
      <c r="C5" s="3"/>
      <c r="D5" s="3"/>
      <c r="E5" s="3"/>
      <c r="F5" s="3"/>
      <c r="G5" s="3"/>
      <c r="H5" s="3"/>
    </row>
    <row r="6" spans="1:9" x14ac:dyDescent="0.2">
      <c r="A6" s="24"/>
      <c r="B6" s="24"/>
      <c r="C6" s="24"/>
      <c r="D6" s="24"/>
      <c r="E6" s="24"/>
      <c r="F6" s="38"/>
      <c r="G6" s="24"/>
      <c r="H6" s="24"/>
    </row>
    <row r="8" spans="1:9" x14ac:dyDescent="0.2">
      <c r="A8" s="4" t="s">
        <v>54</v>
      </c>
      <c r="B8" s="3" t="str">
        <f>'Boys U11'!C5</f>
        <v>Abingdon</v>
      </c>
      <c r="C8" s="3" t="str">
        <f>'Boys U11'!D5</f>
        <v>Banbury</v>
      </c>
      <c r="D8" s="3" t="str">
        <f>'Boys U11'!E5</f>
        <v>Bicester</v>
      </c>
      <c r="E8" s="3" t="str">
        <f>'Boys U11'!F5</f>
        <v>Oxford</v>
      </c>
      <c r="F8" s="3" t="str">
        <f>'Boys U11'!G5</f>
        <v>Radley</v>
      </c>
      <c r="G8" s="3" t="str">
        <f>'Boys U11'!H5</f>
        <v>White Horse</v>
      </c>
      <c r="H8" s="3" t="str">
        <f>'Boys U11'!I5</f>
        <v>Witney</v>
      </c>
    </row>
    <row r="9" spans="1:9" x14ac:dyDescent="0.2">
      <c r="A9" s="41"/>
    </row>
    <row r="10" spans="1:9" x14ac:dyDescent="0.2">
      <c r="A10" s="4" t="s">
        <v>48</v>
      </c>
    </row>
    <row r="11" spans="1:9" x14ac:dyDescent="0.2">
      <c r="A11" t="s">
        <v>46</v>
      </c>
      <c r="B11" s="8">
        <f>'Boys U11'!C60</f>
        <v>32</v>
      </c>
      <c r="C11" s="8">
        <f>'Boys U11'!D60</f>
        <v>11</v>
      </c>
      <c r="D11" s="8">
        <f>'Boys U11'!E60</f>
        <v>39</v>
      </c>
      <c r="E11" s="8">
        <f>'Boys U11'!F60</f>
        <v>29</v>
      </c>
      <c r="F11" s="8">
        <f>'Boys U11'!G60</f>
        <v>26</v>
      </c>
      <c r="G11" s="8">
        <f>'Boys U11'!H60</f>
        <v>22</v>
      </c>
      <c r="H11" s="8">
        <f>'Boys U11'!I60</f>
        <v>34</v>
      </c>
    </row>
    <row r="12" spans="1:9" x14ac:dyDescent="0.2">
      <c r="A12" t="s">
        <v>47</v>
      </c>
      <c r="B12" s="8">
        <f>'Girls U11'!C60</f>
        <v>28</v>
      </c>
      <c r="C12" s="8">
        <f>'Girls U11'!D60</f>
        <v>6</v>
      </c>
      <c r="D12" s="8">
        <f>'Girls U11'!E60</f>
        <v>38</v>
      </c>
      <c r="E12" s="8">
        <f>'Girls U11'!F60</f>
        <v>31</v>
      </c>
      <c r="F12" s="8">
        <f>'Girls U11'!G60</f>
        <v>20</v>
      </c>
      <c r="G12" s="8">
        <f>'Girls U11'!H60</f>
        <v>26</v>
      </c>
      <c r="H12" s="8">
        <f>'Girls U11'!I60</f>
        <v>42</v>
      </c>
    </row>
    <row r="13" spans="1:9" x14ac:dyDescent="0.2">
      <c r="A13" s="20" t="s">
        <v>50</v>
      </c>
      <c r="B13" s="25">
        <f t="shared" ref="B13:H13" si="0">SUM(B11:B12)</f>
        <v>60</v>
      </c>
      <c r="C13" s="25">
        <f t="shared" si="0"/>
        <v>17</v>
      </c>
      <c r="D13" s="25">
        <f t="shared" si="0"/>
        <v>77</v>
      </c>
      <c r="E13" s="25">
        <f t="shared" si="0"/>
        <v>60</v>
      </c>
      <c r="F13" s="25">
        <f t="shared" si="0"/>
        <v>46</v>
      </c>
      <c r="G13" s="25">
        <f t="shared" si="0"/>
        <v>48</v>
      </c>
      <c r="H13" s="25">
        <f t="shared" si="0"/>
        <v>76</v>
      </c>
    </row>
    <row r="14" spans="1:9" x14ac:dyDescent="0.2">
      <c r="B14" s="8"/>
      <c r="C14" s="8"/>
      <c r="D14" s="8"/>
      <c r="E14" s="8"/>
      <c r="F14" s="8"/>
      <c r="G14" s="8"/>
      <c r="H14" s="8"/>
    </row>
    <row r="15" spans="1:9" x14ac:dyDescent="0.2">
      <c r="A15" s="26" t="s">
        <v>55</v>
      </c>
      <c r="B15" s="27">
        <f>RANK(B13,$B13:$H13,0)</f>
        <v>3</v>
      </c>
      <c r="C15" s="27">
        <f t="shared" ref="C15:H15" si="1">RANK(C13,$B13:$H13,0)</f>
        <v>7</v>
      </c>
      <c r="D15" s="27">
        <f t="shared" si="1"/>
        <v>1</v>
      </c>
      <c r="E15" s="27">
        <f t="shared" si="1"/>
        <v>3</v>
      </c>
      <c r="F15" s="27">
        <f t="shared" si="1"/>
        <v>6</v>
      </c>
      <c r="G15" s="27">
        <f t="shared" si="1"/>
        <v>5</v>
      </c>
      <c r="H15" s="27">
        <f t="shared" si="1"/>
        <v>2</v>
      </c>
    </row>
    <row r="17" spans="1:8" x14ac:dyDescent="0.2">
      <c r="A17" s="4" t="s">
        <v>51</v>
      </c>
    </row>
    <row r="18" spans="1:8" x14ac:dyDescent="0.2">
      <c r="A18" t="s">
        <v>46</v>
      </c>
      <c r="B18" s="8">
        <f>'Boys U13'!C53</f>
        <v>9</v>
      </c>
      <c r="C18" s="8">
        <f>'Boys U13'!D53</f>
        <v>40</v>
      </c>
      <c r="D18" s="8">
        <f>'Boys U13'!E53</f>
        <v>33</v>
      </c>
      <c r="E18" s="8">
        <f>'Boys U13'!F53</f>
        <v>31</v>
      </c>
      <c r="F18" s="8">
        <f>'Boys U13'!G53</f>
        <v>17</v>
      </c>
      <c r="G18" s="8">
        <f>'Boys U13'!H53</f>
        <v>7</v>
      </c>
      <c r="H18" s="8">
        <f>'Boys U13'!I53</f>
        <v>35</v>
      </c>
    </row>
    <row r="19" spans="1:8" x14ac:dyDescent="0.2">
      <c r="A19" t="s">
        <v>47</v>
      </c>
      <c r="B19" s="8">
        <f>'Girls U13'!C54</f>
        <v>27</v>
      </c>
      <c r="C19" s="8">
        <f>'Girls U13'!D54</f>
        <v>38</v>
      </c>
      <c r="D19" s="8">
        <f>'Girls U13'!E54</f>
        <v>41</v>
      </c>
      <c r="E19" s="8">
        <f>'Girls U13'!F54</f>
        <v>36</v>
      </c>
      <c r="F19" s="8">
        <f>'Girls U13'!G54</f>
        <v>11</v>
      </c>
      <c r="G19" s="8">
        <f>'Girls U13'!H54</f>
        <v>2</v>
      </c>
      <c r="H19" s="8">
        <f>'Girls U13'!I54</f>
        <v>43</v>
      </c>
    </row>
    <row r="20" spans="1:8" x14ac:dyDescent="0.2">
      <c r="A20" s="20" t="s">
        <v>50</v>
      </c>
      <c r="B20" s="25">
        <f>SUM(B18:B19)</f>
        <v>36</v>
      </c>
      <c r="C20" s="25">
        <f t="shared" ref="C20:H20" si="2">SUM(C18:C19)</f>
        <v>78</v>
      </c>
      <c r="D20" s="25">
        <f t="shared" si="2"/>
        <v>74</v>
      </c>
      <c r="E20" s="25">
        <f t="shared" si="2"/>
        <v>67</v>
      </c>
      <c r="F20" s="25">
        <f t="shared" si="2"/>
        <v>28</v>
      </c>
      <c r="G20" s="25">
        <f t="shared" si="2"/>
        <v>9</v>
      </c>
      <c r="H20" s="25">
        <f t="shared" si="2"/>
        <v>78</v>
      </c>
    </row>
    <row r="21" spans="1:8" x14ac:dyDescent="0.2">
      <c r="B21" s="8"/>
      <c r="C21" s="8"/>
      <c r="D21" s="8"/>
      <c r="E21" s="8"/>
      <c r="F21" s="8"/>
      <c r="G21" s="8"/>
      <c r="H21" s="8"/>
    </row>
    <row r="22" spans="1:8" x14ac:dyDescent="0.2">
      <c r="A22" s="26" t="s">
        <v>55</v>
      </c>
      <c r="B22" s="27">
        <f>RANK(B20,$B20:$H20,0)</f>
        <v>5</v>
      </c>
      <c r="C22" s="27">
        <f t="shared" ref="C22:H22" si="3">RANK(C20,$B20:$H20,0)</f>
        <v>1</v>
      </c>
      <c r="D22" s="27">
        <f t="shared" si="3"/>
        <v>3</v>
      </c>
      <c r="E22" s="27">
        <f t="shared" si="3"/>
        <v>4</v>
      </c>
      <c r="F22" s="27">
        <f t="shared" si="3"/>
        <v>6</v>
      </c>
      <c r="G22" s="27">
        <f t="shared" si="3"/>
        <v>7</v>
      </c>
      <c r="H22" s="27">
        <f t="shared" si="3"/>
        <v>1</v>
      </c>
    </row>
    <row r="24" spans="1:8" x14ac:dyDescent="0.2">
      <c r="A24" s="4" t="s">
        <v>52</v>
      </c>
      <c r="B24" s="8"/>
      <c r="C24" s="8"/>
      <c r="D24" s="8"/>
      <c r="E24" s="8"/>
      <c r="F24" s="8"/>
      <c r="G24" s="8"/>
      <c r="H24" s="8"/>
    </row>
    <row r="25" spans="1:8" x14ac:dyDescent="0.2">
      <c r="A25" t="s">
        <v>46</v>
      </c>
      <c r="B25" s="8">
        <f>'Results by event'!C49</f>
        <v>59</v>
      </c>
      <c r="C25" s="8">
        <f>'Results by event'!D49</f>
        <v>58</v>
      </c>
      <c r="D25" s="8">
        <f>'Results by event'!E49</f>
        <v>184</v>
      </c>
      <c r="E25" s="8">
        <f>'Results by event'!F49</f>
        <v>0</v>
      </c>
      <c r="F25" s="8">
        <f>'Results by event'!G49</f>
        <v>0</v>
      </c>
      <c r="G25" s="8">
        <f>'Results by event'!H49</f>
        <v>0</v>
      </c>
      <c r="H25" s="8">
        <f>'Results by event'!I49</f>
        <v>164</v>
      </c>
    </row>
    <row r="26" spans="1:8" x14ac:dyDescent="0.2">
      <c r="A26" s="20" t="s">
        <v>50</v>
      </c>
      <c r="B26" s="25">
        <f t="shared" ref="B26:H26" si="4">B25</f>
        <v>59</v>
      </c>
      <c r="C26" s="25">
        <f t="shared" si="4"/>
        <v>58</v>
      </c>
      <c r="D26" s="25">
        <f t="shared" si="4"/>
        <v>184</v>
      </c>
      <c r="E26" s="25">
        <f t="shared" si="4"/>
        <v>0</v>
      </c>
      <c r="F26" s="25">
        <f t="shared" si="4"/>
        <v>0</v>
      </c>
      <c r="G26" s="25">
        <f t="shared" si="4"/>
        <v>0</v>
      </c>
      <c r="H26" s="25">
        <f t="shared" si="4"/>
        <v>164</v>
      </c>
    </row>
    <row r="27" spans="1:8" x14ac:dyDescent="0.2">
      <c r="A27" s="20"/>
      <c r="B27" s="28"/>
      <c r="C27" s="28"/>
      <c r="D27" s="28"/>
      <c r="E27" s="28"/>
      <c r="F27" s="28"/>
      <c r="G27" s="28"/>
      <c r="H27" s="28"/>
    </row>
    <row r="28" spans="1:8" x14ac:dyDescent="0.2">
      <c r="A28" s="26" t="s">
        <v>55</v>
      </c>
      <c r="B28" s="27">
        <f>RANK(B26,$B26:$H26,0)</f>
        <v>3</v>
      </c>
      <c r="C28" s="27">
        <f t="shared" ref="C28:H28" si="5">RANK(C26,$B26:$H26,0)</f>
        <v>4</v>
      </c>
      <c r="D28" s="27">
        <f t="shared" si="5"/>
        <v>1</v>
      </c>
      <c r="E28" s="27">
        <f t="shared" si="5"/>
        <v>5</v>
      </c>
      <c r="F28" s="27">
        <f t="shared" si="5"/>
        <v>5</v>
      </c>
      <c r="G28" s="27">
        <f t="shared" si="5"/>
        <v>5</v>
      </c>
      <c r="H28" s="27">
        <f t="shared" si="5"/>
        <v>2</v>
      </c>
    </row>
    <row r="29" spans="1:8" x14ac:dyDescent="0.2">
      <c r="A29" s="4"/>
      <c r="B29" s="8"/>
      <c r="C29" s="8"/>
      <c r="D29" s="8"/>
      <c r="E29" s="8"/>
      <c r="F29" s="8"/>
      <c r="G29" s="8"/>
      <c r="H29" s="8"/>
    </row>
    <row r="30" spans="1:8" x14ac:dyDescent="0.2">
      <c r="A30" t="s">
        <v>47</v>
      </c>
      <c r="B30" s="8">
        <f>'Results by event'!C52</f>
        <v>0</v>
      </c>
      <c r="C30" s="8">
        <f>'Results by event'!D52</f>
        <v>211</v>
      </c>
      <c r="D30" s="8">
        <f>'Results by event'!E52</f>
        <v>242</v>
      </c>
      <c r="E30" s="8">
        <f>'Results by event'!F52</f>
        <v>104</v>
      </c>
      <c r="F30" s="8">
        <f>'Results by event'!G52</f>
        <v>40</v>
      </c>
      <c r="G30" s="8">
        <f>'Results by event'!H52</f>
        <v>15</v>
      </c>
      <c r="H30" s="8">
        <f>'Results by event'!I52</f>
        <v>203</v>
      </c>
    </row>
    <row r="31" spans="1:8" x14ac:dyDescent="0.2">
      <c r="A31" s="20" t="s">
        <v>50</v>
      </c>
      <c r="B31" s="25">
        <f t="shared" ref="B31:H31" si="6">B30</f>
        <v>0</v>
      </c>
      <c r="C31" s="25">
        <f t="shared" si="6"/>
        <v>211</v>
      </c>
      <c r="D31" s="25">
        <f t="shared" si="6"/>
        <v>242</v>
      </c>
      <c r="E31" s="25">
        <f t="shared" si="6"/>
        <v>104</v>
      </c>
      <c r="F31" s="25">
        <f t="shared" si="6"/>
        <v>40</v>
      </c>
      <c r="G31" s="25">
        <f t="shared" si="6"/>
        <v>15</v>
      </c>
      <c r="H31" s="25">
        <f t="shared" si="6"/>
        <v>203</v>
      </c>
    </row>
    <row r="32" spans="1:8" x14ac:dyDescent="0.2">
      <c r="A32" s="20"/>
      <c r="B32" s="28"/>
      <c r="C32" s="28"/>
      <c r="D32" s="28"/>
      <c r="E32" s="28"/>
      <c r="F32" s="28"/>
      <c r="G32" s="28"/>
      <c r="H32" s="28"/>
    </row>
    <row r="33" spans="1:8" x14ac:dyDescent="0.2">
      <c r="A33" s="26" t="s">
        <v>55</v>
      </c>
      <c r="B33" s="29">
        <f>RANK(B31,$B31:$H31,0)</f>
        <v>7</v>
      </c>
      <c r="C33" s="29">
        <f t="shared" ref="C33:H33" si="7">RANK(C31,$B31:$H31,0)</f>
        <v>2</v>
      </c>
      <c r="D33" s="29">
        <f t="shared" si="7"/>
        <v>1</v>
      </c>
      <c r="E33" s="29">
        <f t="shared" si="7"/>
        <v>4</v>
      </c>
      <c r="F33" s="29">
        <f t="shared" si="7"/>
        <v>5</v>
      </c>
      <c r="G33" s="29">
        <f t="shared" si="7"/>
        <v>6</v>
      </c>
      <c r="H33" s="29">
        <f t="shared" si="7"/>
        <v>3</v>
      </c>
    </row>
  </sheetData>
  <phoneticPr fontId="0" type="noConversion"/>
  <pageMargins left="0.75" right="0.75" top="1" bottom="1" header="0.5" footer="0.5"/>
  <pageSetup paperSize="9" orientation="portrait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29"/>
  <sheetViews>
    <sheetView topLeftCell="B31" workbookViewId="0">
      <selection activeCell="K8" sqref="K8"/>
    </sheetView>
  </sheetViews>
  <sheetFormatPr defaultRowHeight="12.75" x14ac:dyDescent="0.2"/>
  <cols>
    <col min="1" max="8" width="11.42578125" customWidth="1"/>
  </cols>
  <sheetData>
    <row r="1" spans="1:9" ht="15.75" x14ac:dyDescent="0.25">
      <c r="A1" s="15" t="s">
        <v>56</v>
      </c>
      <c r="B1" s="15"/>
      <c r="C1" s="15"/>
      <c r="D1" s="15"/>
      <c r="E1" s="15"/>
      <c r="F1" s="15"/>
      <c r="G1" s="15"/>
      <c r="H1" s="15"/>
      <c r="I1" s="15"/>
    </row>
    <row r="2" spans="1:9" x14ac:dyDescent="0.2">
      <c r="A2" s="31"/>
      <c r="B2" s="32"/>
      <c r="C2" s="32"/>
      <c r="D2" s="32"/>
      <c r="E2" s="32"/>
      <c r="F2" s="32"/>
      <c r="G2" s="32"/>
      <c r="H2" s="32"/>
    </row>
    <row r="3" spans="1:9" x14ac:dyDescent="0.2">
      <c r="A3" s="3" t="s">
        <v>57</v>
      </c>
      <c r="B3" s="4"/>
      <c r="C3" s="4" t="str">
        <f>'Boys U11'!C2</f>
        <v>Wantage Sports Centre</v>
      </c>
      <c r="D3" s="4"/>
      <c r="E3" s="4"/>
      <c r="G3" s="4" t="s">
        <v>93</v>
      </c>
      <c r="H3" s="4"/>
      <c r="I3" s="3"/>
    </row>
    <row r="4" spans="1:9" x14ac:dyDescent="0.2">
      <c r="A4" s="3"/>
      <c r="B4" s="4"/>
      <c r="C4" s="4"/>
      <c r="D4" s="4"/>
      <c r="E4" s="4"/>
      <c r="I4" s="3"/>
    </row>
    <row r="5" spans="1:9" x14ac:dyDescent="0.2">
      <c r="A5" s="41">
        <f>'Boys U11'!I2</f>
        <v>0</v>
      </c>
      <c r="B5" s="3" t="str">
        <f>'Boys U11'!C5</f>
        <v>Abingdon</v>
      </c>
      <c r="C5" s="3" t="str">
        <f>'Boys U11'!D5</f>
        <v>Banbury</v>
      </c>
      <c r="D5" s="3" t="str">
        <f>'Boys U11'!E5</f>
        <v>Bicester</v>
      </c>
      <c r="E5" s="3" t="str">
        <f>'Boys U11'!F5</f>
        <v>Oxford</v>
      </c>
      <c r="F5" s="3" t="str">
        <f>'Boys U11'!G5</f>
        <v>Radley</v>
      </c>
      <c r="G5" s="3" t="str">
        <f>'Boys U11'!H5</f>
        <v>White Horse</v>
      </c>
      <c r="H5" s="3" t="str">
        <f>'Boys U11'!I5</f>
        <v>Witney</v>
      </c>
      <c r="I5" s="2"/>
    </row>
    <row r="6" spans="1:9" x14ac:dyDescent="0.2">
      <c r="B6" s="2"/>
      <c r="C6" s="2"/>
      <c r="D6" s="2"/>
      <c r="E6" s="2"/>
      <c r="F6" s="2"/>
      <c r="G6" s="2"/>
      <c r="H6" s="2"/>
      <c r="I6" s="2"/>
    </row>
    <row r="7" spans="1:9" x14ac:dyDescent="0.2">
      <c r="A7" s="4" t="s">
        <v>48</v>
      </c>
      <c r="B7" s="2"/>
      <c r="C7" s="2"/>
      <c r="D7" s="2"/>
      <c r="E7" s="2"/>
      <c r="F7" s="2"/>
      <c r="G7" s="2"/>
      <c r="H7" s="2"/>
      <c r="I7" s="92"/>
    </row>
    <row r="8" spans="1:9" x14ac:dyDescent="0.2">
      <c r="A8" t="s">
        <v>46</v>
      </c>
      <c r="B8" s="8">
        <f>'Summary Results'!B11</f>
        <v>32</v>
      </c>
      <c r="C8" s="8">
        <f>'Summary Results'!C11</f>
        <v>11</v>
      </c>
      <c r="D8" s="8">
        <f>'Summary Results'!D11</f>
        <v>39</v>
      </c>
      <c r="E8" s="8">
        <f>'Summary Results'!E11</f>
        <v>29</v>
      </c>
      <c r="F8" s="8">
        <f>'Summary Results'!F11</f>
        <v>26</v>
      </c>
      <c r="G8" s="8">
        <f>'Summary Results'!G11</f>
        <v>22</v>
      </c>
      <c r="H8" s="8">
        <f>'Summary Results'!H11</f>
        <v>34</v>
      </c>
      <c r="I8" s="92"/>
    </row>
    <row r="9" spans="1:9" x14ac:dyDescent="0.2">
      <c r="A9" t="s">
        <v>47</v>
      </c>
      <c r="B9" s="8">
        <f>'Summary Results'!B12</f>
        <v>28</v>
      </c>
      <c r="C9" s="8">
        <f>'Summary Results'!C12</f>
        <v>6</v>
      </c>
      <c r="D9" s="8">
        <f>'Summary Results'!D12</f>
        <v>38</v>
      </c>
      <c r="E9" s="8">
        <f>'Summary Results'!E12</f>
        <v>31</v>
      </c>
      <c r="F9" s="8">
        <f>'Summary Results'!F12</f>
        <v>20</v>
      </c>
      <c r="G9" s="8">
        <f>'Summary Results'!G12</f>
        <v>26</v>
      </c>
      <c r="H9" s="8">
        <f>'Summary Results'!H12</f>
        <v>42</v>
      </c>
      <c r="I9" s="92"/>
    </row>
    <row r="10" spans="1:9" x14ac:dyDescent="0.2">
      <c r="A10" s="20" t="s">
        <v>50</v>
      </c>
      <c r="B10" s="25">
        <f t="shared" ref="B10:H10" si="0">SUM(B8:B9)</f>
        <v>60</v>
      </c>
      <c r="C10" s="25">
        <f t="shared" si="0"/>
        <v>17</v>
      </c>
      <c r="D10" s="25">
        <f t="shared" si="0"/>
        <v>77</v>
      </c>
      <c r="E10" s="25">
        <f t="shared" si="0"/>
        <v>60</v>
      </c>
      <c r="F10" s="25">
        <f t="shared" si="0"/>
        <v>46</v>
      </c>
      <c r="G10" s="25">
        <f t="shared" si="0"/>
        <v>48</v>
      </c>
      <c r="H10" s="25">
        <f t="shared" si="0"/>
        <v>76</v>
      </c>
      <c r="I10" s="92"/>
    </row>
    <row r="11" spans="1:9" x14ac:dyDescent="0.2">
      <c r="B11" s="8"/>
      <c r="C11" s="8"/>
      <c r="D11" s="8"/>
      <c r="E11" s="8"/>
      <c r="F11" s="8"/>
      <c r="G11" s="8"/>
      <c r="H11" s="8"/>
      <c r="I11" s="13"/>
    </row>
    <row r="12" spans="1:9" x14ac:dyDescent="0.2">
      <c r="A12" s="26" t="s">
        <v>55</v>
      </c>
      <c r="B12" s="27">
        <f>RANK(B10,$B10:$H10,0)</f>
        <v>3</v>
      </c>
      <c r="C12" s="27">
        <f t="shared" ref="C12:H12" si="1">RANK(C10,$B10:$H10,0)</f>
        <v>7</v>
      </c>
      <c r="D12" s="27">
        <f t="shared" si="1"/>
        <v>1</v>
      </c>
      <c r="E12" s="27">
        <f t="shared" si="1"/>
        <v>3</v>
      </c>
      <c r="F12" s="27">
        <f t="shared" si="1"/>
        <v>6</v>
      </c>
      <c r="G12" s="27">
        <f t="shared" si="1"/>
        <v>5</v>
      </c>
      <c r="H12" s="27">
        <f t="shared" si="1"/>
        <v>2</v>
      </c>
      <c r="I12" s="92"/>
    </row>
    <row r="13" spans="1:9" x14ac:dyDescent="0.2">
      <c r="A13" s="30"/>
      <c r="B13" s="8"/>
      <c r="C13" s="8"/>
      <c r="D13" s="8"/>
      <c r="E13" s="8"/>
      <c r="F13" s="8"/>
      <c r="G13" s="8"/>
      <c r="H13" s="8"/>
      <c r="I13" s="92"/>
    </row>
    <row r="14" spans="1:9" x14ac:dyDescent="0.2">
      <c r="A14" s="4" t="s">
        <v>51</v>
      </c>
      <c r="B14" s="2"/>
      <c r="C14" s="2"/>
      <c r="D14" s="2"/>
      <c r="E14" s="2"/>
      <c r="F14" s="2"/>
      <c r="G14" s="2"/>
      <c r="H14" s="2"/>
      <c r="I14" s="28"/>
    </row>
    <row r="15" spans="1:9" x14ac:dyDescent="0.2">
      <c r="A15" t="s">
        <v>46</v>
      </c>
      <c r="B15" s="8">
        <f>'Summary Results'!B18</f>
        <v>9</v>
      </c>
      <c r="C15" s="8">
        <f>'Summary Results'!C18</f>
        <v>40</v>
      </c>
      <c r="D15" s="8">
        <f>'Summary Results'!D18</f>
        <v>33</v>
      </c>
      <c r="E15" s="8">
        <f>'Summary Results'!E18</f>
        <v>31</v>
      </c>
      <c r="F15" s="8">
        <f>'Summary Results'!F18</f>
        <v>17</v>
      </c>
      <c r="G15" s="8">
        <f>'Summary Results'!G18</f>
        <v>7</v>
      </c>
      <c r="H15" s="8">
        <f>'Summary Results'!H18</f>
        <v>35</v>
      </c>
      <c r="I15" s="13"/>
    </row>
    <row r="16" spans="1:9" x14ac:dyDescent="0.2">
      <c r="A16" t="s">
        <v>47</v>
      </c>
      <c r="B16" s="8">
        <f>'Summary Results'!B19</f>
        <v>27</v>
      </c>
      <c r="C16" s="8">
        <f>'Summary Results'!C19</f>
        <v>38</v>
      </c>
      <c r="D16" s="8">
        <f>'Summary Results'!D19</f>
        <v>41</v>
      </c>
      <c r="E16" s="8">
        <f>'Summary Results'!E19</f>
        <v>36</v>
      </c>
      <c r="F16" s="8">
        <f>'Summary Results'!F19</f>
        <v>11</v>
      </c>
      <c r="G16" s="8">
        <f>'Summary Results'!G19</f>
        <v>2</v>
      </c>
      <c r="H16" s="8">
        <f>'Summary Results'!H19</f>
        <v>43</v>
      </c>
      <c r="I16" s="28"/>
    </row>
    <row r="17" spans="1:9" x14ac:dyDescent="0.2">
      <c r="A17" s="20" t="s">
        <v>50</v>
      </c>
      <c r="B17" s="25">
        <f>SUM(B15:B16)</f>
        <v>36</v>
      </c>
      <c r="C17" s="25">
        <f t="shared" ref="C17:H17" si="2">SUM(C15:C16)</f>
        <v>78</v>
      </c>
      <c r="D17" s="25">
        <f t="shared" si="2"/>
        <v>74</v>
      </c>
      <c r="E17" s="25">
        <f t="shared" si="2"/>
        <v>67</v>
      </c>
      <c r="F17" s="25">
        <f t="shared" si="2"/>
        <v>28</v>
      </c>
      <c r="G17" s="25">
        <f t="shared" si="2"/>
        <v>9</v>
      </c>
      <c r="H17" s="25">
        <f t="shared" si="2"/>
        <v>78</v>
      </c>
      <c r="I17" s="28"/>
    </row>
    <row r="18" spans="1:9" x14ac:dyDescent="0.2">
      <c r="B18" s="8"/>
      <c r="C18" s="8"/>
      <c r="D18" s="8"/>
      <c r="E18" s="8"/>
      <c r="F18" s="8"/>
      <c r="G18" s="8"/>
      <c r="H18" s="8"/>
      <c r="I18" s="92"/>
    </row>
    <row r="19" spans="1:9" x14ac:dyDescent="0.2">
      <c r="A19" s="26" t="s">
        <v>55</v>
      </c>
      <c r="B19" s="27">
        <f t="shared" ref="B19:H19" si="3">RANK(B17,$B17:$H17,0)</f>
        <v>5</v>
      </c>
      <c r="C19" s="27">
        <f t="shared" si="3"/>
        <v>1</v>
      </c>
      <c r="D19" s="27">
        <f t="shared" si="3"/>
        <v>3</v>
      </c>
      <c r="E19" s="27">
        <f t="shared" si="3"/>
        <v>4</v>
      </c>
      <c r="F19" s="27">
        <f t="shared" si="3"/>
        <v>6</v>
      </c>
      <c r="G19" s="27">
        <f t="shared" si="3"/>
        <v>7</v>
      </c>
      <c r="H19" s="27">
        <f t="shared" si="3"/>
        <v>1</v>
      </c>
      <c r="I19" s="92"/>
    </row>
    <row r="20" spans="1:9" x14ac:dyDescent="0.2">
      <c r="A20" s="31"/>
      <c r="B20" s="13"/>
      <c r="C20" s="13"/>
      <c r="D20" s="13"/>
      <c r="E20" s="13"/>
      <c r="F20" s="13"/>
      <c r="G20" s="13"/>
      <c r="H20" s="13"/>
      <c r="I20" s="92"/>
    </row>
    <row r="21" spans="1:9" x14ac:dyDescent="0.2">
      <c r="A21" s="109" t="s">
        <v>52</v>
      </c>
      <c r="I21" s="92"/>
    </row>
    <row r="22" spans="1:9" x14ac:dyDescent="0.2">
      <c r="A22" t="s">
        <v>46</v>
      </c>
      <c r="B22" s="25">
        <f>'Summary Results'!B25</f>
        <v>59</v>
      </c>
      <c r="C22" s="25">
        <f>'Summary Results'!C25</f>
        <v>58</v>
      </c>
      <c r="D22" s="25">
        <f>'Summary Results'!D25</f>
        <v>184</v>
      </c>
      <c r="E22" s="25">
        <f>'Summary Results'!E25</f>
        <v>0</v>
      </c>
      <c r="F22" s="25">
        <f>'Summary Results'!F25</f>
        <v>0</v>
      </c>
      <c r="G22" s="25">
        <f>'Summary Results'!G25</f>
        <v>0</v>
      </c>
      <c r="H22" s="25">
        <f>'Summary Results'!H25</f>
        <v>164</v>
      </c>
      <c r="I22" s="92"/>
    </row>
    <row r="23" spans="1:9" x14ac:dyDescent="0.2">
      <c r="A23" s="20"/>
      <c r="B23" s="28"/>
      <c r="C23" s="28"/>
      <c r="D23" s="28"/>
      <c r="E23" s="28"/>
      <c r="F23" s="28"/>
      <c r="G23" s="28"/>
      <c r="H23" s="28"/>
      <c r="I23" s="13"/>
    </row>
    <row r="24" spans="1:9" x14ac:dyDescent="0.2">
      <c r="A24" s="26" t="s">
        <v>55</v>
      </c>
      <c r="B24" s="27">
        <f t="shared" ref="B24:H24" si="4">RANK(B22,$B22:$H22,0)</f>
        <v>3</v>
      </c>
      <c r="C24" s="27">
        <f t="shared" si="4"/>
        <v>4</v>
      </c>
      <c r="D24" s="27">
        <f t="shared" si="4"/>
        <v>1</v>
      </c>
      <c r="E24" s="27">
        <f t="shared" si="4"/>
        <v>5</v>
      </c>
      <c r="F24" s="27">
        <f t="shared" si="4"/>
        <v>5</v>
      </c>
      <c r="G24" s="27">
        <f t="shared" si="4"/>
        <v>5</v>
      </c>
      <c r="H24" s="27">
        <f t="shared" si="4"/>
        <v>2</v>
      </c>
      <c r="I24" s="92"/>
    </row>
    <row r="25" spans="1:9" x14ac:dyDescent="0.2">
      <c r="A25" s="4"/>
      <c r="B25" s="8"/>
      <c r="C25" s="8"/>
      <c r="D25" s="8"/>
      <c r="E25" s="8"/>
      <c r="F25" s="8"/>
      <c r="G25" s="8"/>
      <c r="H25" s="8"/>
      <c r="I25" s="92"/>
    </row>
    <row r="26" spans="1:9" x14ac:dyDescent="0.2">
      <c r="A26" t="s">
        <v>47</v>
      </c>
      <c r="B26" s="25">
        <f>'Summary Results'!B30</f>
        <v>0</v>
      </c>
      <c r="C26" s="25">
        <f>'Summary Results'!C30</f>
        <v>211</v>
      </c>
      <c r="D26" s="25">
        <f>'Summary Results'!D30</f>
        <v>242</v>
      </c>
      <c r="E26" s="25">
        <f>'Summary Results'!E30</f>
        <v>104</v>
      </c>
      <c r="F26" s="25">
        <f>'Summary Results'!F30</f>
        <v>40</v>
      </c>
      <c r="G26" s="25">
        <f>'Summary Results'!G30</f>
        <v>15</v>
      </c>
      <c r="H26" s="25">
        <f>'Summary Results'!H30</f>
        <v>203</v>
      </c>
      <c r="I26" s="28"/>
    </row>
    <row r="27" spans="1:9" x14ac:dyDescent="0.2">
      <c r="A27" s="20"/>
      <c r="B27" s="28"/>
      <c r="C27" s="28"/>
      <c r="D27" s="28"/>
      <c r="E27" s="28"/>
      <c r="F27" s="28"/>
      <c r="G27" s="28"/>
      <c r="H27" s="28"/>
      <c r="I27" s="32"/>
    </row>
    <row r="28" spans="1:9" x14ac:dyDescent="0.2">
      <c r="A28" s="26" t="s">
        <v>55</v>
      </c>
      <c r="B28" s="29">
        <f>RANK(B26,$B26:$H26,0)</f>
        <v>7</v>
      </c>
      <c r="C28" s="29">
        <f t="shared" ref="C28:H28" si="5">RANK(C26,$B26:$H26,0)</f>
        <v>2</v>
      </c>
      <c r="D28" s="29">
        <f t="shared" si="5"/>
        <v>1</v>
      </c>
      <c r="E28" s="29">
        <f t="shared" si="5"/>
        <v>4</v>
      </c>
      <c r="F28" s="29">
        <f t="shared" si="5"/>
        <v>5</v>
      </c>
      <c r="G28" s="29">
        <f t="shared" si="5"/>
        <v>6</v>
      </c>
      <c r="H28" s="29">
        <f t="shared" si="5"/>
        <v>3</v>
      </c>
      <c r="I28" s="32"/>
    </row>
    <row r="29" spans="1:9" x14ac:dyDescent="0.2">
      <c r="A29" s="31"/>
      <c r="B29" s="32"/>
      <c r="C29" s="32"/>
      <c r="D29" s="32"/>
      <c r="E29" s="32"/>
      <c r="F29" s="32"/>
      <c r="G29" s="32"/>
      <c r="H29" s="32"/>
      <c r="I29" s="32"/>
    </row>
    <row r="30" spans="1:9" x14ac:dyDescent="0.2">
      <c r="A30" s="31"/>
      <c r="B30" s="32"/>
      <c r="C30" s="32"/>
      <c r="D30" s="33" t="s">
        <v>75</v>
      </c>
      <c r="E30" s="33"/>
      <c r="F30" s="32"/>
      <c r="G30" s="32"/>
      <c r="H30" s="32"/>
      <c r="I30" s="92"/>
    </row>
    <row r="31" spans="1:9" x14ac:dyDescent="0.2">
      <c r="I31" s="92"/>
    </row>
    <row r="32" spans="1:9" x14ac:dyDescent="0.2">
      <c r="B32" s="3" t="str">
        <f>'Boys U11'!C5</f>
        <v>Abingdon</v>
      </c>
      <c r="C32" s="3" t="str">
        <f>'Boys U11'!D5</f>
        <v>Banbury</v>
      </c>
      <c r="D32" s="3" t="str">
        <f>'Boys U11'!E5</f>
        <v>Bicester</v>
      </c>
      <c r="E32" s="3" t="str">
        <f>'Boys U11'!F5</f>
        <v>Oxford</v>
      </c>
      <c r="F32" s="3" t="str">
        <f>'Boys U11'!G5</f>
        <v>Radley</v>
      </c>
      <c r="G32" s="3" t="str">
        <f>'Boys U11'!H5</f>
        <v>White Horse</v>
      </c>
      <c r="H32" s="3" t="str">
        <f>'Boys U11'!I5</f>
        <v>Witney</v>
      </c>
      <c r="I32" s="92"/>
    </row>
    <row r="33" spans="1:12" x14ac:dyDescent="0.2">
      <c r="A33" s="4" t="s">
        <v>48</v>
      </c>
      <c r="B33" s="2"/>
      <c r="C33" s="2"/>
      <c r="D33" s="2"/>
      <c r="E33" s="2"/>
      <c r="F33" s="2"/>
      <c r="G33" s="2"/>
      <c r="H33" s="2"/>
      <c r="I33" s="13"/>
    </row>
    <row r="34" spans="1:12" x14ac:dyDescent="0.2">
      <c r="A34" s="35" t="s">
        <v>46</v>
      </c>
      <c r="B34" s="8">
        <f>'[1]Results 1 - 3'!B$88+B8</f>
        <v>93</v>
      </c>
      <c r="C34" s="8">
        <f>'[1]Results 1 - 3'!C$88+C8</f>
        <v>133</v>
      </c>
      <c r="D34" s="8">
        <f>'[1]Results 1 - 3'!D$88+D8</f>
        <v>149</v>
      </c>
      <c r="E34" s="8">
        <f>'[1]Results 1 - 3'!E$88+E8</f>
        <v>80</v>
      </c>
      <c r="F34" s="8">
        <f>'[1]Results 1 - 3'!F$88+F8</f>
        <v>90</v>
      </c>
      <c r="G34" s="8">
        <f>'[1]Results 1 - 3'!G$88+G8</f>
        <v>60</v>
      </c>
      <c r="H34" s="8">
        <f>'[1]Results 1 - 3'!H$88+H8</f>
        <v>162</v>
      </c>
      <c r="I34" s="92"/>
    </row>
    <row r="35" spans="1:12" x14ac:dyDescent="0.2">
      <c r="A35" s="35" t="s">
        <v>47</v>
      </c>
      <c r="B35" s="8">
        <f>'[1]Results 1 - 3'!B$89+B9</f>
        <v>106</v>
      </c>
      <c r="C35" s="8">
        <f>'[1]Results 1 - 3'!C$89+C9</f>
        <v>43</v>
      </c>
      <c r="D35" s="8">
        <f>'[1]Results 1 - 3'!D$89+D9</f>
        <v>160</v>
      </c>
      <c r="E35" s="8">
        <f>'[1]Results 1 - 3'!E$89+E9</f>
        <v>100</v>
      </c>
      <c r="F35" s="8">
        <f>'[1]Results 1 - 3'!F$89+F9</f>
        <v>76</v>
      </c>
      <c r="G35" s="8">
        <f>'[1]Results 1 - 3'!G$89+G9</f>
        <v>109</v>
      </c>
      <c r="H35" s="8">
        <f>'[1]Results 1 - 3'!H$89+H9</f>
        <v>171</v>
      </c>
      <c r="I35" s="92"/>
    </row>
    <row r="36" spans="1:12" x14ac:dyDescent="0.2">
      <c r="A36" s="20" t="s">
        <v>50</v>
      </c>
      <c r="B36" s="25">
        <f t="shared" ref="B36:H36" si="6">SUM(B34:B35)</f>
        <v>199</v>
      </c>
      <c r="C36" s="25">
        <f t="shared" si="6"/>
        <v>176</v>
      </c>
      <c r="D36" s="25">
        <f t="shared" si="6"/>
        <v>309</v>
      </c>
      <c r="E36" s="25">
        <f t="shared" si="6"/>
        <v>180</v>
      </c>
      <c r="F36" s="25">
        <f t="shared" si="6"/>
        <v>166</v>
      </c>
      <c r="G36" s="25">
        <f t="shared" si="6"/>
        <v>169</v>
      </c>
      <c r="H36" s="25">
        <f t="shared" si="6"/>
        <v>333</v>
      </c>
      <c r="I36" s="28"/>
    </row>
    <row r="37" spans="1:12" x14ac:dyDescent="0.2">
      <c r="B37" s="8"/>
      <c r="C37" s="8"/>
      <c r="D37" s="8"/>
      <c r="E37" s="8"/>
      <c r="F37" s="8"/>
      <c r="G37" s="8"/>
      <c r="H37" s="8"/>
      <c r="I37" s="13"/>
    </row>
    <row r="38" spans="1:12" x14ac:dyDescent="0.2">
      <c r="A38" s="26" t="s">
        <v>55</v>
      </c>
      <c r="B38" s="27">
        <f>RANK(B36,$B36:$H36,0)</f>
        <v>3</v>
      </c>
      <c r="C38" s="27">
        <f t="shared" ref="C38:H38" si="7">RANK(C36,$B36:$H36,0)</f>
        <v>5</v>
      </c>
      <c r="D38" s="27">
        <f t="shared" si="7"/>
        <v>2</v>
      </c>
      <c r="E38" s="27">
        <f t="shared" si="7"/>
        <v>4</v>
      </c>
      <c r="F38" s="27">
        <f t="shared" si="7"/>
        <v>7</v>
      </c>
      <c r="G38" s="27">
        <f t="shared" si="7"/>
        <v>6</v>
      </c>
      <c r="H38" s="27">
        <f t="shared" si="7"/>
        <v>1</v>
      </c>
      <c r="I38" s="28"/>
    </row>
    <row r="39" spans="1:12" x14ac:dyDescent="0.2">
      <c r="A39" s="31"/>
      <c r="B39" s="13"/>
      <c r="C39" s="13"/>
      <c r="D39" s="13"/>
      <c r="E39" s="13"/>
      <c r="F39" s="13"/>
      <c r="G39" s="13"/>
      <c r="H39" s="13"/>
      <c r="I39" s="28"/>
    </row>
    <row r="40" spans="1:12" x14ac:dyDescent="0.2">
      <c r="A40" s="4" t="s">
        <v>51</v>
      </c>
      <c r="B40" s="2"/>
      <c r="C40" s="2"/>
      <c r="D40" s="2"/>
      <c r="E40" s="2"/>
      <c r="F40" s="2"/>
      <c r="G40" s="2"/>
      <c r="H40" s="2"/>
      <c r="I40" s="28"/>
    </row>
    <row r="41" spans="1:12" x14ac:dyDescent="0.2">
      <c r="A41" s="35" t="s">
        <v>46</v>
      </c>
      <c r="B41" s="8">
        <f>'[1]Results 1 - 3'!B$95+B15</f>
        <v>99</v>
      </c>
      <c r="C41" s="8">
        <f>'[1]Results 1 - 3'!C$95+C15</f>
        <v>176</v>
      </c>
      <c r="D41" s="8">
        <f>'[1]Results 1 - 3'!D$95+D15</f>
        <v>154</v>
      </c>
      <c r="E41" s="8">
        <f>'[1]Results 1 - 3'!E$95+E15</f>
        <v>101</v>
      </c>
      <c r="F41" s="8">
        <f>'[1]Results 1 - 3'!F$95+F15</f>
        <v>69</v>
      </c>
      <c r="G41" s="8">
        <f>'[1]Results 1 - 3'!G$95+G15</f>
        <v>48</v>
      </c>
      <c r="H41" s="8">
        <f>'[1]Results 1 - 3'!H$95+H15</f>
        <v>123</v>
      </c>
      <c r="I41" s="92"/>
    </row>
    <row r="42" spans="1:12" x14ac:dyDescent="0.2">
      <c r="A42" s="35" t="s">
        <v>47</v>
      </c>
      <c r="B42" s="8">
        <f>'[1]Results 1 - 3'!B$96+B16</f>
        <v>85</v>
      </c>
      <c r="C42" s="8">
        <f>'[1]Results 1 - 3'!C$96+C16</f>
        <v>152</v>
      </c>
      <c r="D42" s="8">
        <f>'[1]Results 1 - 3'!D$96+D16</f>
        <v>154</v>
      </c>
      <c r="E42" s="8">
        <f>'[1]Results 1 - 3'!E$96+E16</f>
        <v>152</v>
      </c>
      <c r="F42" s="8">
        <f>'[1]Results 1 - 3'!F$96+F16</f>
        <v>65</v>
      </c>
      <c r="G42" s="8">
        <f>'[1]Results 1 - 3'!G$96+G16</f>
        <v>36</v>
      </c>
      <c r="H42" s="8">
        <f>'[1]Results 1 - 3'!H$96+H16</f>
        <v>179</v>
      </c>
      <c r="I42" s="92"/>
    </row>
    <row r="43" spans="1:12" x14ac:dyDescent="0.2">
      <c r="A43" s="20" t="s">
        <v>50</v>
      </c>
      <c r="B43" s="25">
        <f t="shared" ref="B43:H43" si="8">SUM(B41:B42)</f>
        <v>184</v>
      </c>
      <c r="C43" s="25">
        <f t="shared" si="8"/>
        <v>328</v>
      </c>
      <c r="D43" s="25">
        <f t="shared" si="8"/>
        <v>308</v>
      </c>
      <c r="E43" s="25">
        <f t="shared" si="8"/>
        <v>253</v>
      </c>
      <c r="F43" s="25">
        <f t="shared" si="8"/>
        <v>134</v>
      </c>
      <c r="G43" s="25">
        <f t="shared" si="8"/>
        <v>84</v>
      </c>
      <c r="H43" s="25">
        <f t="shared" si="8"/>
        <v>302</v>
      </c>
      <c r="I43" s="92"/>
    </row>
    <row r="44" spans="1:12" x14ac:dyDescent="0.2">
      <c r="B44" s="8"/>
      <c r="C44" s="8"/>
      <c r="D44" s="8"/>
      <c r="E44" s="8"/>
      <c r="F44" s="8"/>
      <c r="G44" s="8"/>
      <c r="H44" s="8"/>
      <c r="I44" s="92"/>
      <c r="K44" s="104"/>
      <c r="L44" s="104"/>
    </row>
    <row r="45" spans="1:12" x14ac:dyDescent="0.2">
      <c r="A45" s="26" t="s">
        <v>55</v>
      </c>
      <c r="B45" s="27">
        <f t="shared" ref="B45:H45" si="9">RANK(B43,$B43:$H43,0)</f>
        <v>5</v>
      </c>
      <c r="C45" s="27">
        <f t="shared" si="9"/>
        <v>1</v>
      </c>
      <c r="D45" s="27">
        <f t="shared" si="9"/>
        <v>2</v>
      </c>
      <c r="E45" s="27">
        <f t="shared" si="9"/>
        <v>4</v>
      </c>
      <c r="F45" s="27">
        <f t="shared" si="9"/>
        <v>6</v>
      </c>
      <c r="G45" s="27">
        <f t="shared" si="9"/>
        <v>7</v>
      </c>
      <c r="H45" s="27">
        <f t="shared" si="9"/>
        <v>3</v>
      </c>
      <c r="I45" s="13"/>
      <c r="K45" s="104"/>
      <c r="L45" s="104"/>
    </row>
    <row r="46" spans="1:12" x14ac:dyDescent="0.2">
      <c r="I46" s="92"/>
    </row>
    <row r="47" spans="1:12" x14ac:dyDescent="0.2">
      <c r="A47" s="4" t="s">
        <v>52</v>
      </c>
      <c r="B47" s="8"/>
      <c r="C47" s="8"/>
      <c r="D47" s="8"/>
      <c r="E47" s="8"/>
      <c r="F47" s="8"/>
      <c r="G47" s="8"/>
      <c r="H47" s="8"/>
      <c r="I47" s="92"/>
    </row>
    <row r="48" spans="1:12" x14ac:dyDescent="0.2">
      <c r="A48" s="35" t="s">
        <v>46</v>
      </c>
      <c r="B48" s="25">
        <f>'[1]Results 1 - 3'!B$102+B22</f>
        <v>425</v>
      </c>
      <c r="C48" s="25">
        <f>'[1]Results 1 - 3'!C$102+C22</f>
        <v>508</v>
      </c>
      <c r="D48" s="25">
        <f>'[1]Results 1 - 3'!D$102+D22</f>
        <v>688</v>
      </c>
      <c r="E48" s="25">
        <f>'[1]Results 1 - 3'!E$102+E22</f>
        <v>0</v>
      </c>
      <c r="F48" s="25">
        <f>'[1]Results 1 - 3'!F$102+F22</f>
        <v>0</v>
      </c>
      <c r="G48" s="25">
        <f>'[1]Results 1 - 3'!G$102+G22</f>
        <v>0</v>
      </c>
      <c r="H48" s="25">
        <f>'[1]Results 1 - 3'!H$102+H22</f>
        <v>849</v>
      </c>
      <c r="I48" s="92"/>
    </row>
    <row r="49" spans="1:9" x14ac:dyDescent="0.2">
      <c r="A49" s="20"/>
      <c r="B49" s="28"/>
      <c r="C49" s="28"/>
      <c r="D49" s="28"/>
      <c r="E49" s="28"/>
      <c r="F49" s="28"/>
      <c r="G49" s="28"/>
      <c r="H49" s="28"/>
      <c r="I49" s="28"/>
    </row>
    <row r="50" spans="1:9" x14ac:dyDescent="0.2">
      <c r="A50" s="26" t="s">
        <v>55</v>
      </c>
      <c r="B50" s="27">
        <f t="shared" ref="B50:H50" si="10">RANK(B48,$B48:$H48,0)</f>
        <v>4</v>
      </c>
      <c r="C50" s="27">
        <f t="shared" si="10"/>
        <v>3</v>
      </c>
      <c r="D50" s="27">
        <f t="shared" si="10"/>
        <v>2</v>
      </c>
      <c r="E50" s="27">
        <f t="shared" si="10"/>
        <v>5</v>
      </c>
      <c r="F50" s="27">
        <f t="shared" si="10"/>
        <v>5</v>
      </c>
      <c r="G50" s="27">
        <f t="shared" si="10"/>
        <v>5</v>
      </c>
      <c r="H50" s="27">
        <f t="shared" si="10"/>
        <v>1</v>
      </c>
      <c r="I50" s="32"/>
    </row>
    <row r="51" spans="1:9" x14ac:dyDescent="0.2">
      <c r="I51" s="32"/>
    </row>
    <row r="52" spans="1:9" x14ac:dyDescent="0.2">
      <c r="A52" s="35" t="s">
        <v>47</v>
      </c>
      <c r="B52" s="25">
        <f>'[1]Results 1 - 3'!B$105+B26</f>
        <v>0</v>
      </c>
      <c r="C52" s="25">
        <f>'[1]Results 1 - 3'!C$105+C26</f>
        <v>894</v>
      </c>
      <c r="D52" s="25">
        <f>'[1]Results 1 - 3'!D$105+D26</f>
        <v>962</v>
      </c>
      <c r="E52" s="25">
        <f>'[1]Results 1 - 3'!E$105+E26</f>
        <v>300</v>
      </c>
      <c r="F52" s="25">
        <f>'[1]Results 1 - 3'!F$105+F26</f>
        <v>183</v>
      </c>
      <c r="G52" s="25">
        <f>'[1]Results 1 - 3'!G$105+G26</f>
        <v>15</v>
      </c>
      <c r="H52" s="25">
        <f>'[1]Results 1 - 3'!H$105+H26</f>
        <v>860</v>
      </c>
      <c r="I52" s="32"/>
    </row>
    <row r="53" spans="1:9" x14ac:dyDescent="0.2">
      <c r="A53" s="20"/>
      <c r="B53" s="28"/>
      <c r="C53" s="28"/>
      <c r="D53" s="28"/>
      <c r="E53" s="28"/>
      <c r="F53" s="28"/>
      <c r="G53" s="28"/>
      <c r="H53" s="28"/>
      <c r="I53" s="32"/>
    </row>
    <row r="54" spans="1:9" x14ac:dyDescent="0.2">
      <c r="A54" s="26" t="s">
        <v>55</v>
      </c>
      <c r="B54" s="29">
        <f>RANK(B52,$B52:$H52,0)</f>
        <v>7</v>
      </c>
      <c r="C54" s="29">
        <f t="shared" ref="C54:H54" si="11">RANK(C52,$B52:$H52,0)</f>
        <v>2</v>
      </c>
      <c r="D54" s="29">
        <f t="shared" si="11"/>
        <v>1</v>
      </c>
      <c r="E54" s="29">
        <f t="shared" si="11"/>
        <v>4</v>
      </c>
      <c r="F54" s="29">
        <f t="shared" si="11"/>
        <v>5</v>
      </c>
      <c r="G54" s="29">
        <f t="shared" si="11"/>
        <v>6</v>
      </c>
      <c r="H54" s="29">
        <f t="shared" si="11"/>
        <v>3</v>
      </c>
    </row>
    <row r="55" spans="1:9" x14ac:dyDescent="0.2">
      <c r="I55" s="93"/>
    </row>
    <row r="56" spans="1:9" x14ac:dyDescent="0.2">
      <c r="C56" s="4"/>
      <c r="F56" s="4"/>
      <c r="I56" s="28"/>
    </row>
    <row r="57" spans="1:9" x14ac:dyDescent="0.2">
      <c r="I57" s="28"/>
    </row>
    <row r="58" spans="1:9" x14ac:dyDescent="0.2">
      <c r="I58" s="92"/>
    </row>
    <row r="59" spans="1:9" x14ac:dyDescent="0.2">
      <c r="I59" s="92"/>
    </row>
    <row r="60" spans="1:9" x14ac:dyDescent="0.2">
      <c r="D60" s="36"/>
      <c r="E60" s="36"/>
      <c r="I60" s="92"/>
    </row>
    <row r="61" spans="1:9" x14ac:dyDescent="0.2">
      <c r="I61" s="92"/>
    </row>
    <row r="62" spans="1:9" x14ac:dyDescent="0.2">
      <c r="I62" s="13"/>
    </row>
    <row r="63" spans="1:9" x14ac:dyDescent="0.2">
      <c r="I63" s="92"/>
    </row>
    <row r="64" spans="1:9" x14ac:dyDescent="0.2">
      <c r="C64" s="4"/>
      <c r="F64" s="4"/>
      <c r="I64" s="92"/>
    </row>
    <row r="65" spans="4:9" x14ac:dyDescent="0.2">
      <c r="I65" s="28"/>
    </row>
    <row r="66" spans="4:9" x14ac:dyDescent="0.2">
      <c r="I66" s="13"/>
    </row>
    <row r="67" spans="4:9" x14ac:dyDescent="0.2">
      <c r="I67" s="28"/>
    </row>
    <row r="68" spans="4:9" x14ac:dyDescent="0.2">
      <c r="I68" s="28"/>
    </row>
    <row r="69" spans="4:9" x14ac:dyDescent="0.2">
      <c r="I69" s="92"/>
    </row>
    <row r="70" spans="4:9" x14ac:dyDescent="0.2">
      <c r="I70" s="92"/>
    </row>
    <row r="71" spans="4:9" x14ac:dyDescent="0.2">
      <c r="D71" s="37"/>
      <c r="E71" s="37"/>
      <c r="I71" s="92"/>
    </row>
    <row r="72" spans="4:9" x14ac:dyDescent="0.2">
      <c r="I72" s="92"/>
    </row>
    <row r="73" spans="4:9" x14ac:dyDescent="0.2">
      <c r="I73" s="13"/>
    </row>
    <row r="74" spans="4:9" x14ac:dyDescent="0.2">
      <c r="I74" s="92"/>
    </row>
    <row r="75" spans="4:9" x14ac:dyDescent="0.2">
      <c r="I75" s="92"/>
    </row>
    <row r="76" spans="4:9" x14ac:dyDescent="0.2">
      <c r="I76" s="28"/>
    </row>
    <row r="77" spans="4:9" x14ac:dyDescent="0.2">
      <c r="I77" s="32"/>
    </row>
    <row r="78" spans="4:9" x14ac:dyDescent="0.2">
      <c r="I78" s="32"/>
    </row>
    <row r="103" spans="9:9" x14ac:dyDescent="0.2">
      <c r="I103" s="32"/>
    </row>
    <row r="104" spans="9:9" x14ac:dyDescent="0.2">
      <c r="I104" s="32"/>
    </row>
    <row r="105" spans="9:9" x14ac:dyDescent="0.2">
      <c r="I105" s="32"/>
    </row>
    <row r="106" spans="9:9" x14ac:dyDescent="0.2">
      <c r="I106" s="32"/>
    </row>
    <row r="107" spans="9:9" x14ac:dyDescent="0.2">
      <c r="I107" s="32"/>
    </row>
    <row r="108" spans="9:9" x14ac:dyDescent="0.2">
      <c r="I108" s="32"/>
    </row>
    <row r="109" spans="9:9" x14ac:dyDescent="0.2">
      <c r="I109" s="32"/>
    </row>
    <row r="110" spans="9:9" x14ac:dyDescent="0.2">
      <c r="I110" s="32"/>
    </row>
    <row r="129" spans="10:10" x14ac:dyDescent="0.2">
      <c r="J129" s="7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3"/>
  <sheetViews>
    <sheetView topLeftCell="A32" workbookViewId="0">
      <selection activeCell="D36" sqref="D36"/>
    </sheetView>
  </sheetViews>
  <sheetFormatPr defaultRowHeight="12.75" x14ac:dyDescent="0.2"/>
  <cols>
    <col min="1" max="1" width="10.28515625" customWidth="1"/>
    <col min="6" max="6" width="12.42578125" customWidth="1"/>
  </cols>
  <sheetData>
    <row r="1" spans="1:8" ht="27.75" x14ac:dyDescent="0.4">
      <c r="A1" s="184" t="s">
        <v>235</v>
      </c>
      <c r="B1" s="184"/>
    </row>
    <row r="3" spans="1:8" ht="18" x14ac:dyDescent="0.25">
      <c r="A3" s="207" t="s">
        <v>238</v>
      </c>
      <c r="B3" s="207"/>
      <c r="C3" s="203"/>
      <c r="F3" s="207" t="s">
        <v>239</v>
      </c>
      <c r="G3" s="207"/>
      <c r="H3" s="207"/>
    </row>
    <row r="5" spans="1:8" x14ac:dyDescent="0.2">
      <c r="A5" t="s">
        <v>149</v>
      </c>
      <c r="B5" t="s">
        <v>222</v>
      </c>
      <c r="C5">
        <v>72</v>
      </c>
      <c r="F5" s="35" t="s">
        <v>123</v>
      </c>
      <c r="G5" s="35" t="s">
        <v>228</v>
      </c>
      <c r="H5">
        <v>1.64</v>
      </c>
    </row>
    <row r="6" spans="1:8" x14ac:dyDescent="0.2">
      <c r="A6" t="s">
        <v>130</v>
      </c>
      <c r="B6" t="s">
        <v>242</v>
      </c>
      <c r="C6">
        <v>1.56</v>
      </c>
      <c r="F6" s="35" t="s">
        <v>97</v>
      </c>
      <c r="G6" s="35" t="s">
        <v>226</v>
      </c>
      <c r="H6" s="35">
        <v>1.54</v>
      </c>
    </row>
    <row r="7" spans="1:8" x14ac:dyDescent="0.2">
      <c r="A7" s="35" t="s">
        <v>148</v>
      </c>
      <c r="B7" t="s">
        <v>222</v>
      </c>
      <c r="C7">
        <v>1.54</v>
      </c>
      <c r="F7" s="35" t="s">
        <v>290</v>
      </c>
      <c r="G7" s="35" t="s">
        <v>204</v>
      </c>
      <c r="H7">
        <v>1.52</v>
      </c>
    </row>
    <row r="8" spans="1:8" x14ac:dyDescent="0.2">
      <c r="A8" t="s">
        <v>132</v>
      </c>
      <c r="B8" t="s">
        <v>242</v>
      </c>
      <c r="C8">
        <v>1.42</v>
      </c>
      <c r="F8" s="35" t="s">
        <v>294</v>
      </c>
      <c r="G8" s="35" t="s">
        <v>204</v>
      </c>
      <c r="H8" s="35">
        <v>1.32</v>
      </c>
    </row>
    <row r="9" spans="1:8" x14ac:dyDescent="0.2">
      <c r="A9" s="35" t="s">
        <v>267</v>
      </c>
      <c r="B9" s="35" t="s">
        <v>204</v>
      </c>
      <c r="C9">
        <v>1.4</v>
      </c>
      <c r="F9" s="35" t="s">
        <v>291</v>
      </c>
      <c r="G9" s="35" t="s">
        <v>204</v>
      </c>
      <c r="H9">
        <v>1.32</v>
      </c>
    </row>
    <row r="10" spans="1:8" x14ac:dyDescent="0.2">
      <c r="A10" t="s">
        <v>258</v>
      </c>
      <c r="B10" t="s">
        <v>242</v>
      </c>
      <c r="C10">
        <v>1.34</v>
      </c>
      <c r="F10" s="35" t="s">
        <v>102</v>
      </c>
      <c r="G10" s="35" t="s">
        <v>207</v>
      </c>
      <c r="H10">
        <v>1.3</v>
      </c>
    </row>
    <row r="11" spans="1:8" x14ac:dyDescent="0.2">
      <c r="A11" t="s">
        <v>259</v>
      </c>
      <c r="B11" t="s">
        <v>242</v>
      </c>
      <c r="C11">
        <v>1.3</v>
      </c>
      <c r="F11" s="35" t="s">
        <v>118</v>
      </c>
      <c r="G11" s="35" t="s">
        <v>226</v>
      </c>
      <c r="H11">
        <v>1.26</v>
      </c>
    </row>
    <row r="12" spans="1:8" x14ac:dyDescent="0.2">
      <c r="A12" s="35" t="s">
        <v>293</v>
      </c>
      <c r="B12" s="35" t="s">
        <v>204</v>
      </c>
      <c r="C12">
        <v>1.24</v>
      </c>
    </row>
    <row r="13" spans="1:8" x14ac:dyDescent="0.2">
      <c r="A13" t="s">
        <v>133</v>
      </c>
      <c r="B13" t="s">
        <v>242</v>
      </c>
      <c r="C13">
        <v>1.24</v>
      </c>
    </row>
    <row r="14" spans="1:8" x14ac:dyDescent="0.2">
      <c r="A14" t="s">
        <v>150</v>
      </c>
      <c r="B14" t="s">
        <v>222</v>
      </c>
      <c r="C14">
        <v>1</v>
      </c>
    </row>
    <row r="16" spans="1:8" ht="18" x14ac:dyDescent="0.25">
      <c r="A16" s="207" t="s">
        <v>236</v>
      </c>
      <c r="B16" s="207"/>
      <c r="C16" s="203"/>
      <c r="F16" s="207" t="s">
        <v>237</v>
      </c>
      <c r="G16" s="207"/>
      <c r="H16" s="207"/>
    </row>
    <row r="17" spans="1:8" x14ac:dyDescent="0.2">
      <c r="A17" s="35"/>
      <c r="B17" s="35"/>
    </row>
    <row r="18" spans="1:8" x14ac:dyDescent="0.2">
      <c r="A18" s="35" t="s">
        <v>259</v>
      </c>
      <c r="B18" s="35" t="s">
        <v>242</v>
      </c>
      <c r="C18">
        <v>53</v>
      </c>
      <c r="F18" s="35" t="s">
        <v>105</v>
      </c>
      <c r="G18" s="35" t="s">
        <v>222</v>
      </c>
      <c r="H18">
        <v>59</v>
      </c>
    </row>
    <row r="19" spans="1:8" x14ac:dyDescent="0.2">
      <c r="A19" s="35" t="s">
        <v>133</v>
      </c>
      <c r="B19" s="35" t="s">
        <v>242</v>
      </c>
      <c r="C19">
        <v>36</v>
      </c>
      <c r="F19" s="35" t="s">
        <v>109</v>
      </c>
      <c r="G19" s="35" t="s">
        <v>222</v>
      </c>
      <c r="H19">
        <v>54</v>
      </c>
    </row>
    <row r="20" spans="1:8" x14ac:dyDescent="0.2">
      <c r="A20" s="35" t="s">
        <v>159</v>
      </c>
      <c r="B20" s="35" t="s">
        <v>204</v>
      </c>
      <c r="C20">
        <v>28</v>
      </c>
      <c r="F20" s="35" t="s">
        <v>290</v>
      </c>
      <c r="G20" s="35" t="s">
        <v>204</v>
      </c>
      <c r="H20">
        <v>42</v>
      </c>
    </row>
    <row r="21" spans="1:8" x14ac:dyDescent="0.2">
      <c r="A21" s="35"/>
      <c r="B21" s="35"/>
      <c r="F21" s="35" t="s">
        <v>104</v>
      </c>
      <c r="G21" s="35" t="s">
        <v>222</v>
      </c>
      <c r="H21">
        <v>23</v>
      </c>
    </row>
    <row r="22" spans="1:8" x14ac:dyDescent="0.2">
      <c r="A22" s="35"/>
      <c r="B22" s="35"/>
      <c r="F22" s="35"/>
      <c r="G22" s="35"/>
    </row>
    <row r="25" spans="1:8" ht="18" x14ac:dyDescent="0.25">
      <c r="A25" s="207" t="s">
        <v>240</v>
      </c>
      <c r="B25" s="207"/>
      <c r="C25" s="203"/>
      <c r="F25" s="207" t="s">
        <v>241</v>
      </c>
      <c r="G25" s="207"/>
      <c r="H25" s="207"/>
    </row>
    <row r="27" spans="1:8" x14ac:dyDescent="0.2">
      <c r="A27" s="35" t="s">
        <v>132</v>
      </c>
      <c r="B27" s="35" t="s">
        <v>242</v>
      </c>
      <c r="C27">
        <v>69</v>
      </c>
      <c r="F27" s="35"/>
      <c r="G27" s="35"/>
      <c r="H27" s="35"/>
    </row>
    <row r="28" spans="1:8" x14ac:dyDescent="0.2">
      <c r="A28" s="35" t="s">
        <v>264</v>
      </c>
      <c r="B28" s="35" t="s">
        <v>242</v>
      </c>
      <c r="C28">
        <v>68</v>
      </c>
      <c r="F28" s="35"/>
      <c r="G28" s="35"/>
    </row>
    <row r="29" spans="1:8" x14ac:dyDescent="0.2">
      <c r="A29" s="35" t="s">
        <v>263</v>
      </c>
      <c r="B29" s="35" t="s">
        <v>242</v>
      </c>
      <c r="C29">
        <v>67</v>
      </c>
      <c r="F29" s="35"/>
      <c r="G29" s="35"/>
    </row>
    <row r="30" spans="1:8" x14ac:dyDescent="0.2">
      <c r="A30" s="35" t="s">
        <v>265</v>
      </c>
      <c r="B30" s="35" t="s">
        <v>242</v>
      </c>
      <c r="C30">
        <v>61</v>
      </c>
      <c r="F30" s="35"/>
      <c r="G30" s="35"/>
    </row>
    <row r="31" spans="1:8" x14ac:dyDescent="0.2">
      <c r="A31" s="35"/>
      <c r="B31" s="35"/>
      <c r="F31" s="35"/>
      <c r="G31" s="35"/>
    </row>
    <row r="32" spans="1:8" x14ac:dyDescent="0.2">
      <c r="A32" s="35"/>
      <c r="B32" s="35"/>
      <c r="F32" s="35"/>
      <c r="G32" s="35"/>
    </row>
    <row r="33" spans="1:8" x14ac:dyDescent="0.2">
      <c r="A33" s="35"/>
      <c r="B33" s="35"/>
    </row>
    <row r="34" spans="1:8" x14ac:dyDescent="0.2">
      <c r="A34" s="35"/>
      <c r="B34" s="35"/>
    </row>
    <row r="35" spans="1:8" ht="18" x14ac:dyDescent="0.25">
      <c r="A35" s="207" t="s">
        <v>260</v>
      </c>
      <c r="B35" s="203"/>
      <c r="C35" s="203"/>
      <c r="F35" s="207" t="s">
        <v>261</v>
      </c>
      <c r="G35" s="207"/>
      <c r="H35" s="207"/>
    </row>
    <row r="36" spans="1:8" ht="18" x14ac:dyDescent="0.25">
      <c r="A36" s="185"/>
      <c r="B36" s="183"/>
      <c r="C36" s="183"/>
      <c r="F36" s="185"/>
      <c r="G36" s="185"/>
      <c r="H36" s="185"/>
    </row>
    <row r="37" spans="1:8" x14ac:dyDescent="0.2">
      <c r="A37" s="35" t="s">
        <v>188</v>
      </c>
      <c r="B37" s="35" t="s">
        <v>226</v>
      </c>
      <c r="C37" s="35">
        <v>5.71</v>
      </c>
      <c r="F37" s="186"/>
      <c r="G37" s="35"/>
    </row>
    <row r="38" spans="1:8" x14ac:dyDescent="0.2">
      <c r="A38" s="35" t="s">
        <v>265</v>
      </c>
      <c r="B38" s="35" t="s">
        <v>242</v>
      </c>
      <c r="C38" s="35">
        <v>4.9000000000000004</v>
      </c>
      <c r="F38" s="35"/>
      <c r="G38" s="35"/>
    </row>
    <row r="39" spans="1:8" x14ac:dyDescent="0.2">
      <c r="A39" s="35" t="s">
        <v>263</v>
      </c>
      <c r="B39" s="35" t="s">
        <v>242</v>
      </c>
      <c r="C39" s="35">
        <v>4.71</v>
      </c>
      <c r="F39" s="35"/>
      <c r="G39" s="35"/>
    </row>
    <row r="40" spans="1:8" x14ac:dyDescent="0.2">
      <c r="A40" s="35" t="s">
        <v>264</v>
      </c>
      <c r="B40" s="35" t="s">
        <v>242</v>
      </c>
      <c r="C40" s="35">
        <v>4.63</v>
      </c>
      <c r="F40" s="186"/>
      <c r="G40" s="35"/>
    </row>
    <row r="41" spans="1:8" x14ac:dyDescent="0.2">
      <c r="A41" s="35" t="s">
        <v>132</v>
      </c>
      <c r="B41" s="35" t="s">
        <v>242</v>
      </c>
      <c r="C41" s="35">
        <v>4.22</v>
      </c>
      <c r="F41" s="186"/>
      <c r="G41" s="35"/>
    </row>
    <row r="42" spans="1:8" x14ac:dyDescent="0.2">
      <c r="A42" s="35" t="s">
        <v>262</v>
      </c>
      <c r="B42" s="35" t="s">
        <v>242</v>
      </c>
      <c r="C42">
        <v>3.89</v>
      </c>
      <c r="F42" s="186"/>
      <c r="G42" s="35"/>
    </row>
    <row r="43" spans="1:8" x14ac:dyDescent="0.2">
      <c r="A43" s="35"/>
      <c r="B43" s="35"/>
      <c r="F43" s="186"/>
      <c r="G43" s="35"/>
    </row>
    <row r="44" spans="1:8" x14ac:dyDescent="0.2">
      <c r="A44" s="35"/>
      <c r="B44" s="35"/>
      <c r="F44" s="186"/>
      <c r="G44" s="35"/>
    </row>
    <row r="45" spans="1:8" x14ac:dyDescent="0.2">
      <c r="A45" s="35"/>
      <c r="B45" s="35"/>
      <c r="F45" s="186"/>
      <c r="G45" s="35"/>
    </row>
    <row r="46" spans="1:8" x14ac:dyDescent="0.2">
      <c r="A46" s="35"/>
      <c r="B46" s="35"/>
      <c r="F46" s="186"/>
      <c r="G46" s="35"/>
    </row>
    <row r="47" spans="1:8" x14ac:dyDescent="0.2">
      <c r="A47" s="35"/>
      <c r="B47" s="35"/>
      <c r="F47" s="35"/>
      <c r="G47" s="35"/>
    </row>
    <row r="48" spans="1:8" x14ac:dyDescent="0.2">
      <c r="A48" s="35"/>
      <c r="B48" s="35"/>
      <c r="F48" s="35"/>
      <c r="G48" s="35"/>
    </row>
    <row r="49" spans="1:7" x14ac:dyDescent="0.2">
      <c r="A49" s="35"/>
      <c r="B49" s="35"/>
      <c r="F49" s="186"/>
      <c r="G49" s="35"/>
    </row>
    <row r="50" spans="1:7" x14ac:dyDescent="0.2">
      <c r="A50" s="35"/>
      <c r="B50" s="35"/>
      <c r="F50" s="186"/>
      <c r="G50" s="35"/>
    </row>
    <row r="51" spans="1:7" x14ac:dyDescent="0.2">
      <c r="A51" s="35"/>
      <c r="B51" s="35"/>
      <c r="F51" s="35"/>
      <c r="G51" s="35"/>
    </row>
    <row r="52" spans="1:7" x14ac:dyDescent="0.2">
      <c r="A52" s="35"/>
      <c r="B52" s="35"/>
      <c r="F52" s="186"/>
      <c r="G52" s="35"/>
    </row>
    <row r="53" spans="1:7" x14ac:dyDescent="0.2">
      <c r="A53" s="35"/>
      <c r="B53" s="35"/>
      <c r="F53" s="35"/>
      <c r="G53" s="35"/>
    </row>
  </sheetData>
  <sortState ref="A37:C43">
    <sortCondition descending="1" ref="C37:C43"/>
  </sortState>
  <mergeCells count="8">
    <mergeCell ref="A35:C35"/>
    <mergeCell ref="F35:H35"/>
    <mergeCell ref="A16:C16"/>
    <mergeCell ref="F16:H16"/>
    <mergeCell ref="A3:C3"/>
    <mergeCell ref="F3:H3"/>
    <mergeCell ref="A25:C25"/>
    <mergeCell ref="F25:H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M60"/>
  <sheetViews>
    <sheetView topLeftCell="A34" workbookViewId="0">
      <selection activeCell="J58" sqref="J58"/>
    </sheetView>
  </sheetViews>
  <sheetFormatPr defaultRowHeight="12.75" x14ac:dyDescent="0.2"/>
  <cols>
    <col min="1" max="1" width="2.28515625" style="2" customWidth="1"/>
    <col min="2" max="2" width="15" customWidth="1"/>
    <col min="3" max="3" width="13.140625" style="2" customWidth="1"/>
    <col min="4" max="4" width="11.42578125" style="2" bestFit="1" customWidth="1"/>
    <col min="5" max="5" width="14" style="2" customWidth="1"/>
    <col min="6" max="6" width="12.42578125" style="2" customWidth="1"/>
    <col min="7" max="7" width="9.7109375" style="2" bestFit="1" customWidth="1"/>
    <col min="8" max="9" width="12.28515625" style="2" bestFit="1" customWidth="1"/>
  </cols>
  <sheetData>
    <row r="2" spans="1:13" x14ac:dyDescent="0.2">
      <c r="A2" s="1" t="str">
        <f>'Boys U11'!A2</f>
        <v xml:space="preserve">Venue : </v>
      </c>
      <c r="E2" s="3" t="str">
        <f>'Boys U11'!C2</f>
        <v>Wantage Sports Centre</v>
      </c>
      <c r="H2" s="3" t="str">
        <f>'Boys U11'!H2</f>
        <v>Date - 11th February 2018</v>
      </c>
      <c r="I2" s="41"/>
    </row>
    <row r="5" spans="1:13" x14ac:dyDescent="0.2">
      <c r="B5" s="4" t="s">
        <v>21</v>
      </c>
      <c r="C5" s="3" t="str">
        <f>'Boys U11'!C5</f>
        <v>Abingdon</v>
      </c>
      <c r="D5" s="3" t="str">
        <f>'Boys U11'!D5</f>
        <v>Banbury</v>
      </c>
      <c r="E5" s="3" t="str">
        <f>'Boys U11'!E5</f>
        <v>Bicester</v>
      </c>
      <c r="F5" s="3" t="str">
        <f>'Boys U11'!F5</f>
        <v>Oxford</v>
      </c>
      <c r="G5" s="3" t="str">
        <f>'Boys U11'!G5</f>
        <v>Radley</v>
      </c>
      <c r="H5" s="3" t="str">
        <f>'Boys U11'!H5</f>
        <v>White Horse</v>
      </c>
      <c r="I5" s="3" t="str">
        <f>'Boys U11'!I5</f>
        <v>Witney</v>
      </c>
    </row>
    <row r="6" spans="1:13" x14ac:dyDescent="0.2">
      <c r="B6" s="4" t="s">
        <v>6</v>
      </c>
      <c r="F6" s="3"/>
    </row>
    <row r="7" spans="1:13" x14ac:dyDescent="0.2">
      <c r="B7" s="4"/>
      <c r="E7" s="94"/>
      <c r="F7" s="94"/>
    </row>
    <row r="8" spans="1:13" x14ac:dyDescent="0.2">
      <c r="A8" s="3">
        <v>1</v>
      </c>
      <c r="B8" t="s">
        <v>7</v>
      </c>
      <c r="C8" s="91" t="s">
        <v>272</v>
      </c>
      <c r="D8" s="91">
        <v>0</v>
      </c>
      <c r="E8" s="91" t="s">
        <v>269</v>
      </c>
      <c r="F8" s="188" t="s">
        <v>277</v>
      </c>
      <c r="G8" s="91">
        <v>0</v>
      </c>
      <c r="H8" s="91" t="s">
        <v>271</v>
      </c>
      <c r="I8" s="91" t="s">
        <v>270</v>
      </c>
    </row>
    <row r="9" spans="1:13" x14ac:dyDescent="0.2">
      <c r="A9" s="3"/>
      <c r="B9" s="6" t="s">
        <v>8</v>
      </c>
      <c r="C9" s="7">
        <v>3</v>
      </c>
      <c r="D9" s="7">
        <v>0</v>
      </c>
      <c r="E9" s="7">
        <v>5</v>
      </c>
      <c r="F9" s="187">
        <v>7</v>
      </c>
      <c r="G9" s="7">
        <v>0</v>
      </c>
      <c r="H9" s="7">
        <v>6</v>
      </c>
      <c r="I9" s="7">
        <v>4</v>
      </c>
    </row>
    <row r="10" spans="1:13" x14ac:dyDescent="0.2">
      <c r="A10" s="3"/>
      <c r="B10" s="4" t="s">
        <v>9</v>
      </c>
    </row>
    <row r="11" spans="1:13" x14ac:dyDescent="0.2">
      <c r="A11" s="3">
        <v>2</v>
      </c>
      <c r="B11" t="s">
        <v>10</v>
      </c>
      <c r="C11" s="189" t="s">
        <v>155</v>
      </c>
      <c r="D11" s="94" t="s">
        <v>152</v>
      </c>
      <c r="E11" s="94" t="s">
        <v>144</v>
      </c>
      <c r="F11" s="94" t="s">
        <v>139</v>
      </c>
      <c r="G11" s="94" t="s">
        <v>135</v>
      </c>
      <c r="H11" s="2" t="s">
        <v>255</v>
      </c>
      <c r="I11" s="94" t="s">
        <v>129</v>
      </c>
    </row>
    <row r="12" spans="1:13" x14ac:dyDescent="0.2">
      <c r="A12" s="3"/>
      <c r="B12" t="s">
        <v>7</v>
      </c>
      <c r="C12" s="190">
        <v>13.1</v>
      </c>
      <c r="D12" s="9">
        <v>15.2</v>
      </c>
      <c r="E12" s="9">
        <v>13.2</v>
      </c>
      <c r="F12" s="9">
        <v>13.3</v>
      </c>
      <c r="G12" s="9">
        <v>14.3</v>
      </c>
      <c r="H12" s="9">
        <v>15.3</v>
      </c>
      <c r="I12" s="9">
        <v>13.2</v>
      </c>
      <c r="M12" s="8"/>
    </row>
    <row r="13" spans="1:13" x14ac:dyDescent="0.2">
      <c r="A13" s="3"/>
      <c r="B13" t="s">
        <v>11</v>
      </c>
      <c r="C13" s="94" t="s">
        <v>267</v>
      </c>
      <c r="D13" s="94"/>
      <c r="E13" s="94" t="s">
        <v>145</v>
      </c>
      <c r="F13" s="94" t="s">
        <v>140</v>
      </c>
      <c r="G13" s="94" t="s">
        <v>136</v>
      </c>
      <c r="H13" s="2" t="s">
        <v>250</v>
      </c>
      <c r="I13" s="94" t="s">
        <v>130</v>
      </c>
    </row>
    <row r="14" spans="1:13" x14ac:dyDescent="0.2">
      <c r="A14" s="3"/>
      <c r="B14" t="s">
        <v>7</v>
      </c>
      <c r="C14" s="9">
        <v>14.6</v>
      </c>
      <c r="D14" s="9">
        <v>0</v>
      </c>
      <c r="E14" s="9">
        <v>13.6</v>
      </c>
      <c r="F14" s="9">
        <v>13.2</v>
      </c>
      <c r="G14" s="9">
        <v>14.6</v>
      </c>
      <c r="H14" s="9">
        <v>15</v>
      </c>
      <c r="I14" s="9">
        <v>15.13</v>
      </c>
    </row>
    <row r="15" spans="1:13" x14ac:dyDescent="0.2">
      <c r="A15" s="3"/>
      <c r="B15" t="s">
        <v>33</v>
      </c>
      <c r="C15" s="94" t="s">
        <v>156</v>
      </c>
      <c r="D15" s="105"/>
      <c r="E15" s="105" t="s">
        <v>151</v>
      </c>
      <c r="F15" s="105" t="s">
        <v>141</v>
      </c>
      <c r="G15" s="105" t="s">
        <v>138</v>
      </c>
      <c r="H15" s="8" t="s">
        <v>251</v>
      </c>
      <c r="I15" s="105" t="s">
        <v>258</v>
      </c>
    </row>
    <row r="16" spans="1:13" x14ac:dyDescent="0.2">
      <c r="A16" s="3"/>
      <c r="B16" t="s">
        <v>7</v>
      </c>
      <c r="C16" s="9">
        <v>14.4</v>
      </c>
      <c r="D16" s="9">
        <v>0</v>
      </c>
      <c r="E16" s="9">
        <v>13.9</v>
      </c>
      <c r="F16" s="9">
        <v>14.5</v>
      </c>
      <c r="G16" s="9">
        <v>14.9</v>
      </c>
      <c r="H16" s="9">
        <v>14.3</v>
      </c>
      <c r="I16" s="9">
        <v>14.6</v>
      </c>
    </row>
    <row r="17" spans="1:10" x14ac:dyDescent="0.2">
      <c r="A17" s="3"/>
      <c r="B17" t="s">
        <v>34</v>
      </c>
      <c r="C17" s="105" t="s">
        <v>157</v>
      </c>
      <c r="D17" s="8"/>
      <c r="E17" s="105" t="s">
        <v>146</v>
      </c>
      <c r="F17" s="105" t="s">
        <v>142</v>
      </c>
      <c r="G17" s="105" t="s">
        <v>137</v>
      </c>
      <c r="H17" s="8" t="s">
        <v>252</v>
      </c>
      <c r="I17" s="105" t="s">
        <v>133</v>
      </c>
    </row>
    <row r="18" spans="1:10" x14ac:dyDescent="0.2">
      <c r="A18" s="3"/>
      <c r="B18" t="s">
        <v>7</v>
      </c>
      <c r="C18" s="9">
        <v>16.2</v>
      </c>
      <c r="D18" s="9">
        <v>0</v>
      </c>
      <c r="E18" s="9">
        <v>15</v>
      </c>
      <c r="F18" s="9">
        <v>13.8</v>
      </c>
      <c r="G18" s="9">
        <v>15</v>
      </c>
      <c r="H18" s="9">
        <v>16.2</v>
      </c>
      <c r="I18" s="9">
        <v>15.5</v>
      </c>
    </row>
    <row r="19" spans="1:10" x14ac:dyDescent="0.2">
      <c r="A19" s="3"/>
      <c r="B19" t="s">
        <v>12</v>
      </c>
      <c r="C19" s="9">
        <f t="shared" ref="C19:I19" si="0">C18+C16+C14+C12</f>
        <v>58.300000000000004</v>
      </c>
      <c r="D19" s="9">
        <f t="shared" si="0"/>
        <v>15.2</v>
      </c>
      <c r="E19" s="9">
        <f t="shared" si="0"/>
        <v>55.7</v>
      </c>
      <c r="F19" s="9">
        <f t="shared" si="0"/>
        <v>54.8</v>
      </c>
      <c r="G19" s="9">
        <f t="shared" si="0"/>
        <v>58.8</v>
      </c>
      <c r="H19" s="9">
        <f t="shared" si="0"/>
        <v>60.8</v>
      </c>
      <c r="I19" s="9">
        <f t="shared" si="0"/>
        <v>58.430000000000007</v>
      </c>
    </row>
    <row r="20" spans="1:10" x14ac:dyDescent="0.2">
      <c r="A20" s="3"/>
      <c r="B20" s="6" t="s">
        <v>8</v>
      </c>
      <c r="C20" s="7">
        <v>5</v>
      </c>
      <c r="D20" s="7">
        <v>1</v>
      </c>
      <c r="E20" s="7">
        <v>6</v>
      </c>
      <c r="F20" s="7">
        <v>7</v>
      </c>
      <c r="G20" s="7">
        <v>3</v>
      </c>
      <c r="H20" s="7">
        <v>2</v>
      </c>
      <c r="I20" s="7">
        <v>4</v>
      </c>
    </row>
    <row r="21" spans="1:10" x14ac:dyDescent="0.2">
      <c r="A21" s="3"/>
      <c r="B21" s="4" t="s">
        <v>13</v>
      </c>
    </row>
    <row r="22" spans="1:10" x14ac:dyDescent="0.2">
      <c r="A22" s="3">
        <v>3</v>
      </c>
      <c r="B22" t="s">
        <v>10</v>
      </c>
      <c r="C22" s="94" t="s">
        <v>158</v>
      </c>
      <c r="D22" s="94" t="s">
        <v>152</v>
      </c>
      <c r="E22" s="94" t="s">
        <v>146</v>
      </c>
      <c r="F22" s="94" t="s">
        <v>143</v>
      </c>
      <c r="G22" s="94" t="s">
        <v>136</v>
      </c>
      <c r="H22" s="2" t="s">
        <v>254</v>
      </c>
      <c r="I22" s="94" t="s">
        <v>129</v>
      </c>
    </row>
    <row r="23" spans="1:10" x14ac:dyDescent="0.2">
      <c r="A23" s="3"/>
      <c r="B23" t="s">
        <v>14</v>
      </c>
      <c r="C23" s="8">
        <v>44</v>
      </c>
      <c r="D23" s="8">
        <v>36</v>
      </c>
      <c r="E23" s="8">
        <v>42</v>
      </c>
      <c r="F23" s="8">
        <v>53</v>
      </c>
      <c r="G23" s="8">
        <v>43</v>
      </c>
      <c r="H23" s="8">
        <v>56</v>
      </c>
      <c r="I23" s="8">
        <v>53</v>
      </c>
    </row>
    <row r="24" spans="1:10" x14ac:dyDescent="0.2">
      <c r="A24" s="3"/>
      <c r="B24" t="s">
        <v>11</v>
      </c>
      <c r="C24" s="105" t="s">
        <v>160</v>
      </c>
      <c r="D24" s="105" t="s">
        <v>154</v>
      </c>
      <c r="E24" s="105" t="s">
        <v>148</v>
      </c>
      <c r="F24" s="105" t="s">
        <v>139</v>
      </c>
      <c r="G24" s="8" t="s">
        <v>137</v>
      </c>
      <c r="H24" s="8" t="s">
        <v>251</v>
      </c>
      <c r="I24" s="105" t="s">
        <v>132</v>
      </c>
      <c r="J24" s="105" t="s">
        <v>313</v>
      </c>
    </row>
    <row r="25" spans="1:10" x14ac:dyDescent="0.2">
      <c r="A25" s="3"/>
      <c r="B25" t="s">
        <v>14</v>
      </c>
      <c r="C25" s="8">
        <v>35</v>
      </c>
      <c r="D25" s="8">
        <v>33</v>
      </c>
      <c r="E25" s="8">
        <v>50</v>
      </c>
      <c r="F25" s="8">
        <v>46</v>
      </c>
      <c r="G25" s="8">
        <v>45</v>
      </c>
      <c r="H25" s="8">
        <v>43</v>
      </c>
      <c r="I25" s="8">
        <v>52</v>
      </c>
    </row>
    <row r="26" spans="1:10" x14ac:dyDescent="0.2">
      <c r="A26" s="3"/>
      <c r="B26" t="s">
        <v>33</v>
      </c>
      <c r="C26" s="105" t="s">
        <v>156</v>
      </c>
      <c r="D26" s="105"/>
      <c r="E26" s="105" t="s">
        <v>145</v>
      </c>
      <c r="F26" s="105" t="s">
        <v>141</v>
      </c>
      <c r="G26" s="8"/>
      <c r="H26" s="8" t="s">
        <v>249</v>
      </c>
      <c r="I26" s="105" t="s">
        <v>130</v>
      </c>
    </row>
    <row r="27" spans="1:10" x14ac:dyDescent="0.2">
      <c r="A27" s="3"/>
      <c r="B27" t="s">
        <v>14</v>
      </c>
      <c r="C27" s="8">
        <v>47</v>
      </c>
      <c r="D27" s="8">
        <v>0</v>
      </c>
      <c r="E27" s="8">
        <v>48</v>
      </c>
      <c r="F27" s="8">
        <v>37</v>
      </c>
      <c r="G27" s="8">
        <v>0</v>
      </c>
      <c r="H27" s="8">
        <v>44</v>
      </c>
      <c r="I27" s="8">
        <v>47</v>
      </c>
    </row>
    <row r="28" spans="1:10" x14ac:dyDescent="0.2">
      <c r="A28" s="3"/>
      <c r="B28" t="s">
        <v>11</v>
      </c>
      <c r="C28" s="94" t="s">
        <v>157</v>
      </c>
      <c r="E28" s="94" t="s">
        <v>149</v>
      </c>
      <c r="F28" s="94" t="s">
        <v>140</v>
      </c>
      <c r="H28" s="2" t="s">
        <v>250</v>
      </c>
      <c r="I28" s="94" t="s">
        <v>131</v>
      </c>
      <c r="J28" s="94" t="s">
        <v>313</v>
      </c>
    </row>
    <row r="29" spans="1:10" x14ac:dyDescent="0.2">
      <c r="A29" s="3"/>
      <c r="B29" t="s">
        <v>14</v>
      </c>
      <c r="C29" s="8">
        <v>44</v>
      </c>
      <c r="D29" s="8">
        <v>0</v>
      </c>
      <c r="E29" s="8">
        <v>37</v>
      </c>
      <c r="F29" s="8">
        <v>53</v>
      </c>
      <c r="G29" s="8">
        <v>0</v>
      </c>
      <c r="H29" s="8">
        <v>41</v>
      </c>
      <c r="I29" s="8">
        <v>48</v>
      </c>
    </row>
    <row r="30" spans="1:10" x14ac:dyDescent="0.2">
      <c r="A30" s="3"/>
      <c r="B30" t="s">
        <v>15</v>
      </c>
      <c r="C30" s="8">
        <f>C23+C25+C27+C29</f>
        <v>170</v>
      </c>
      <c r="D30" s="8">
        <f t="shared" ref="D30:I30" si="1">D23+D25+D27+D29</f>
        <v>69</v>
      </c>
      <c r="E30" s="8">
        <f t="shared" si="1"/>
        <v>177</v>
      </c>
      <c r="F30" s="8">
        <f t="shared" si="1"/>
        <v>189</v>
      </c>
      <c r="G30" s="8">
        <f t="shared" si="1"/>
        <v>88</v>
      </c>
      <c r="H30" s="8">
        <f t="shared" si="1"/>
        <v>184</v>
      </c>
      <c r="I30" s="8">
        <f t="shared" si="1"/>
        <v>200</v>
      </c>
    </row>
    <row r="31" spans="1:10" x14ac:dyDescent="0.2">
      <c r="A31" s="3"/>
      <c r="B31" s="6" t="s">
        <v>8</v>
      </c>
      <c r="C31" s="7">
        <v>3</v>
      </c>
      <c r="D31" s="7">
        <v>1</v>
      </c>
      <c r="E31" s="7">
        <v>4</v>
      </c>
      <c r="F31" s="7">
        <v>6</v>
      </c>
      <c r="G31" s="7">
        <v>2</v>
      </c>
      <c r="H31" s="7">
        <v>5</v>
      </c>
      <c r="I31" s="7">
        <v>7</v>
      </c>
    </row>
    <row r="32" spans="1:10" x14ac:dyDescent="0.2">
      <c r="A32" s="3"/>
      <c r="B32" s="4" t="s">
        <v>71</v>
      </c>
    </row>
    <row r="33" spans="1:9" x14ac:dyDescent="0.2">
      <c r="A33" s="3">
        <v>4</v>
      </c>
      <c r="B33" t="s">
        <v>10</v>
      </c>
      <c r="C33" s="94" t="s">
        <v>155</v>
      </c>
      <c r="D33" s="94" t="s">
        <v>154</v>
      </c>
      <c r="E33" s="94" t="s">
        <v>144</v>
      </c>
      <c r="F33" s="94" t="s">
        <v>143</v>
      </c>
      <c r="G33" s="94" t="s">
        <v>135</v>
      </c>
      <c r="H33" s="2" t="s">
        <v>253</v>
      </c>
      <c r="I33" s="94" t="s">
        <v>134</v>
      </c>
    </row>
    <row r="34" spans="1:9" x14ac:dyDescent="0.2">
      <c r="A34" s="3"/>
      <c r="B34" t="s">
        <v>16</v>
      </c>
      <c r="C34" s="9">
        <v>1.9</v>
      </c>
      <c r="D34" s="9">
        <v>1.4430000000000001</v>
      </c>
      <c r="E34" s="9">
        <v>1.78</v>
      </c>
      <c r="F34" s="9">
        <v>1.75</v>
      </c>
      <c r="G34" s="9">
        <v>1.46</v>
      </c>
      <c r="H34" s="9">
        <v>1.66</v>
      </c>
      <c r="I34" s="9">
        <v>1.92</v>
      </c>
    </row>
    <row r="35" spans="1:9" x14ac:dyDescent="0.2">
      <c r="A35" s="3"/>
      <c r="B35" t="s">
        <v>11</v>
      </c>
      <c r="C35" s="94" t="s">
        <v>156</v>
      </c>
      <c r="D35" s="94" t="s">
        <v>152</v>
      </c>
      <c r="E35" s="94" t="s">
        <v>150</v>
      </c>
      <c r="F35" s="94" t="s">
        <v>142</v>
      </c>
      <c r="G35" s="94" t="s">
        <v>138</v>
      </c>
      <c r="H35" s="94" t="s">
        <v>289</v>
      </c>
      <c r="I35" s="94" t="s">
        <v>131</v>
      </c>
    </row>
    <row r="36" spans="1:9" x14ac:dyDescent="0.2">
      <c r="A36" s="3"/>
      <c r="B36" t="s">
        <v>16</v>
      </c>
      <c r="C36" s="9">
        <v>1.55</v>
      </c>
      <c r="D36" s="195">
        <v>1.1200000000000001</v>
      </c>
      <c r="E36" s="9">
        <v>1.71</v>
      </c>
      <c r="F36" s="9">
        <v>1.64</v>
      </c>
      <c r="G36" s="9">
        <v>1.31</v>
      </c>
      <c r="H36" s="9">
        <v>1.23</v>
      </c>
      <c r="I36" s="9">
        <v>1.61</v>
      </c>
    </row>
    <row r="37" spans="1:9" x14ac:dyDescent="0.2">
      <c r="A37" s="3"/>
      <c r="B37" t="s">
        <v>17</v>
      </c>
      <c r="C37" s="9">
        <f t="shared" ref="C37:I37" si="2">C36+C34</f>
        <v>3.45</v>
      </c>
      <c r="D37" s="9">
        <f t="shared" si="2"/>
        <v>2.5630000000000002</v>
      </c>
      <c r="E37" s="9">
        <f t="shared" si="2"/>
        <v>3.49</v>
      </c>
      <c r="F37" s="9">
        <f t="shared" si="2"/>
        <v>3.3899999999999997</v>
      </c>
      <c r="G37" s="9">
        <f t="shared" si="2"/>
        <v>2.77</v>
      </c>
      <c r="H37" s="9">
        <f t="shared" si="2"/>
        <v>2.8899999999999997</v>
      </c>
      <c r="I37" s="9">
        <f t="shared" si="2"/>
        <v>3.5300000000000002</v>
      </c>
    </row>
    <row r="38" spans="1:9" x14ac:dyDescent="0.2">
      <c r="A38" s="3"/>
      <c r="B38" s="6" t="s">
        <v>8</v>
      </c>
      <c r="C38" s="7">
        <v>5</v>
      </c>
      <c r="D38" s="7">
        <v>1</v>
      </c>
      <c r="E38" s="7">
        <v>6</v>
      </c>
      <c r="F38" s="7">
        <v>4</v>
      </c>
      <c r="G38" s="7">
        <v>2</v>
      </c>
      <c r="H38" s="7">
        <v>3</v>
      </c>
      <c r="I38" s="7">
        <v>7</v>
      </c>
    </row>
    <row r="39" spans="1:9" x14ac:dyDescent="0.2">
      <c r="A39" s="3"/>
      <c r="B39" s="4" t="s">
        <v>18</v>
      </c>
    </row>
    <row r="40" spans="1:9" x14ac:dyDescent="0.2">
      <c r="A40" s="3">
        <v>5</v>
      </c>
      <c r="B40" t="s">
        <v>10</v>
      </c>
      <c r="C40" s="94" t="s">
        <v>155</v>
      </c>
      <c r="D40" s="94" t="s">
        <v>154</v>
      </c>
      <c r="E40" s="94" t="s">
        <v>144</v>
      </c>
      <c r="F40" s="94" t="s">
        <v>143</v>
      </c>
      <c r="G40" s="2" t="s">
        <v>135</v>
      </c>
      <c r="H40" s="94" t="s">
        <v>252</v>
      </c>
      <c r="I40" s="189" t="s">
        <v>134</v>
      </c>
    </row>
    <row r="41" spans="1:9" x14ac:dyDescent="0.2">
      <c r="A41" s="3"/>
      <c r="B41" t="s">
        <v>7</v>
      </c>
      <c r="C41" s="9">
        <v>42.1</v>
      </c>
      <c r="D41" s="9">
        <v>46.1</v>
      </c>
      <c r="E41" s="9">
        <v>40.700000000000003</v>
      </c>
      <c r="F41" s="9">
        <v>41</v>
      </c>
      <c r="G41" s="9">
        <v>48.1</v>
      </c>
      <c r="H41" s="9">
        <v>50</v>
      </c>
      <c r="I41" s="190">
        <v>39.799999999999997</v>
      </c>
    </row>
    <row r="42" spans="1:9" x14ac:dyDescent="0.2">
      <c r="A42" s="3"/>
      <c r="B42" t="s">
        <v>11</v>
      </c>
      <c r="C42" s="94" t="s">
        <v>157</v>
      </c>
      <c r="D42" s="94"/>
      <c r="E42" s="94" t="s">
        <v>151</v>
      </c>
      <c r="F42" s="94"/>
      <c r="G42" s="2" t="s">
        <v>138</v>
      </c>
      <c r="H42" s="94" t="s">
        <v>289</v>
      </c>
      <c r="I42" s="94" t="s">
        <v>129</v>
      </c>
    </row>
    <row r="43" spans="1:9" x14ac:dyDescent="0.2">
      <c r="A43" s="3"/>
      <c r="B43" t="s">
        <v>7</v>
      </c>
      <c r="C43" s="9">
        <v>42.4</v>
      </c>
      <c r="D43" s="9">
        <v>0</v>
      </c>
      <c r="E43" s="9">
        <v>42.4</v>
      </c>
      <c r="F43" s="9">
        <v>0</v>
      </c>
      <c r="G43" s="9">
        <v>47.6</v>
      </c>
      <c r="H43" s="9">
        <v>47.9</v>
      </c>
      <c r="I43" s="9">
        <v>40.200000000000003</v>
      </c>
    </row>
    <row r="44" spans="1:9" x14ac:dyDescent="0.2">
      <c r="A44" s="3"/>
      <c r="B44" t="s">
        <v>12</v>
      </c>
      <c r="C44" s="9">
        <f t="shared" ref="C44:I44" si="3">C43+C41</f>
        <v>84.5</v>
      </c>
      <c r="D44" s="9">
        <f t="shared" si="3"/>
        <v>46.1</v>
      </c>
      <c r="E44" s="9">
        <f t="shared" si="3"/>
        <v>83.1</v>
      </c>
      <c r="F44" s="9">
        <f t="shared" si="3"/>
        <v>41</v>
      </c>
      <c r="G44" s="9">
        <f t="shared" si="3"/>
        <v>95.7</v>
      </c>
      <c r="H44" s="9">
        <f t="shared" si="3"/>
        <v>97.9</v>
      </c>
      <c r="I44" s="9">
        <f t="shared" si="3"/>
        <v>80</v>
      </c>
    </row>
    <row r="45" spans="1:9" x14ac:dyDescent="0.2">
      <c r="A45" s="3"/>
      <c r="B45" s="6" t="s">
        <v>8</v>
      </c>
      <c r="C45" s="7">
        <v>5</v>
      </c>
      <c r="D45" s="7">
        <v>1</v>
      </c>
      <c r="E45" s="7">
        <v>6</v>
      </c>
      <c r="F45" s="7">
        <v>2</v>
      </c>
      <c r="G45" s="7">
        <v>4</v>
      </c>
      <c r="H45" s="7">
        <v>3</v>
      </c>
      <c r="I45" s="7">
        <v>7</v>
      </c>
    </row>
    <row r="46" spans="1:9" x14ac:dyDescent="0.2">
      <c r="A46" s="3"/>
      <c r="B46" s="4" t="s">
        <v>72</v>
      </c>
    </row>
    <row r="47" spans="1:9" x14ac:dyDescent="0.2">
      <c r="A47" s="3">
        <v>6</v>
      </c>
      <c r="B47" t="s">
        <v>10</v>
      </c>
      <c r="C47" s="94" t="s">
        <v>159</v>
      </c>
      <c r="D47" s="94" t="s">
        <v>153</v>
      </c>
      <c r="E47" s="94" t="s">
        <v>145</v>
      </c>
      <c r="F47" s="94"/>
      <c r="G47" s="94" t="s">
        <v>136</v>
      </c>
      <c r="H47" s="2" t="s">
        <v>251</v>
      </c>
      <c r="I47" s="94" t="s">
        <v>134</v>
      </c>
    </row>
    <row r="48" spans="1:9" x14ac:dyDescent="0.2">
      <c r="A48" s="3"/>
      <c r="B48" t="s">
        <v>16</v>
      </c>
      <c r="C48" s="9">
        <v>7.13</v>
      </c>
      <c r="D48" s="9">
        <v>5.56</v>
      </c>
      <c r="E48" s="9">
        <v>9.41</v>
      </c>
      <c r="F48" s="9">
        <v>0</v>
      </c>
      <c r="G48" s="9">
        <v>10.3</v>
      </c>
      <c r="H48" s="9">
        <v>11.07</v>
      </c>
      <c r="I48" s="9">
        <v>13.2</v>
      </c>
    </row>
    <row r="49" spans="1:9" x14ac:dyDescent="0.2">
      <c r="A49" s="3"/>
      <c r="B49" t="s">
        <v>11</v>
      </c>
      <c r="C49" s="94" t="s">
        <v>160</v>
      </c>
      <c r="D49" s="94"/>
      <c r="E49" s="94" t="s">
        <v>146</v>
      </c>
      <c r="F49" s="94"/>
      <c r="G49" s="94" t="s">
        <v>137</v>
      </c>
      <c r="H49" s="2" t="s">
        <v>252</v>
      </c>
      <c r="I49" s="94" t="s">
        <v>258</v>
      </c>
    </row>
    <row r="50" spans="1:9" x14ac:dyDescent="0.2">
      <c r="A50" s="3"/>
      <c r="B50" t="s">
        <v>16</v>
      </c>
      <c r="C50" s="9">
        <v>6.6619999999999999</v>
      </c>
      <c r="D50" s="9">
        <v>0</v>
      </c>
      <c r="E50" s="9">
        <v>6.3</v>
      </c>
      <c r="F50" s="9">
        <v>0</v>
      </c>
      <c r="G50" s="9">
        <v>10.872999999999999</v>
      </c>
      <c r="H50" s="9">
        <v>9.18</v>
      </c>
      <c r="I50" s="9">
        <v>9.64</v>
      </c>
    </row>
    <row r="51" spans="1:9" x14ac:dyDescent="0.2">
      <c r="A51" s="3"/>
      <c r="B51" t="s">
        <v>17</v>
      </c>
      <c r="C51" s="9">
        <f t="shared" ref="C51:I51" si="4">C50+C48</f>
        <v>13.792</v>
      </c>
      <c r="D51" s="9">
        <f t="shared" si="4"/>
        <v>5.56</v>
      </c>
      <c r="E51" s="9">
        <f t="shared" si="4"/>
        <v>15.71</v>
      </c>
      <c r="F51" s="9">
        <f t="shared" si="4"/>
        <v>0</v>
      </c>
      <c r="G51" s="9">
        <f t="shared" si="4"/>
        <v>21.173000000000002</v>
      </c>
      <c r="H51" s="9">
        <f t="shared" si="4"/>
        <v>20.25</v>
      </c>
      <c r="I51" s="9">
        <f t="shared" si="4"/>
        <v>22.84</v>
      </c>
    </row>
    <row r="52" spans="1:9" x14ac:dyDescent="0.2">
      <c r="A52" s="3"/>
      <c r="B52" s="6" t="s">
        <v>8</v>
      </c>
      <c r="C52" s="7">
        <v>3</v>
      </c>
      <c r="D52" s="7">
        <v>2</v>
      </c>
      <c r="E52" s="7">
        <v>4</v>
      </c>
      <c r="F52" s="7">
        <v>0</v>
      </c>
      <c r="G52" s="7">
        <v>6</v>
      </c>
      <c r="H52" s="7">
        <v>5</v>
      </c>
      <c r="I52" s="7">
        <v>7</v>
      </c>
    </row>
    <row r="53" spans="1:9" x14ac:dyDescent="0.2">
      <c r="A53" s="3"/>
      <c r="B53" s="4" t="s">
        <v>19</v>
      </c>
      <c r="C53" s="94"/>
      <c r="D53" s="94"/>
      <c r="E53" s="94"/>
    </row>
    <row r="54" spans="1:9" x14ac:dyDescent="0.2">
      <c r="A54" s="3">
        <v>7</v>
      </c>
      <c r="B54" t="s">
        <v>69</v>
      </c>
      <c r="C54" s="5">
        <v>57.1</v>
      </c>
      <c r="D54" s="91">
        <v>0</v>
      </c>
      <c r="E54" s="5">
        <v>53.4</v>
      </c>
      <c r="F54" s="5">
        <v>54.2</v>
      </c>
      <c r="G54" s="5">
        <v>57.6</v>
      </c>
      <c r="H54" s="5">
        <v>58.9</v>
      </c>
      <c r="I54" s="188">
        <v>52.9</v>
      </c>
    </row>
    <row r="55" spans="1:9" x14ac:dyDescent="0.2">
      <c r="A55" s="3"/>
      <c r="B55" t="s">
        <v>70</v>
      </c>
      <c r="C55" s="5">
        <v>0</v>
      </c>
      <c r="D55" s="5">
        <v>0</v>
      </c>
      <c r="E55" s="5">
        <v>55.7</v>
      </c>
      <c r="F55" s="5">
        <v>0</v>
      </c>
      <c r="G55" s="5">
        <v>0</v>
      </c>
      <c r="H55" s="5">
        <v>0</v>
      </c>
      <c r="I55" s="5">
        <v>58.7</v>
      </c>
    </row>
    <row r="56" spans="1:9" x14ac:dyDescent="0.2">
      <c r="A56" s="3"/>
      <c r="B56" t="s">
        <v>12</v>
      </c>
      <c r="C56" s="40">
        <f t="shared" ref="C56:I56" si="5">C55+C54</f>
        <v>57.1</v>
      </c>
      <c r="D56" s="40">
        <f t="shared" si="5"/>
        <v>0</v>
      </c>
      <c r="E56" s="40">
        <f t="shared" si="5"/>
        <v>109.1</v>
      </c>
      <c r="F56" s="40">
        <f t="shared" si="5"/>
        <v>54.2</v>
      </c>
      <c r="G56" s="40">
        <f t="shared" si="5"/>
        <v>57.6</v>
      </c>
      <c r="H56" s="40">
        <f t="shared" si="5"/>
        <v>58.9</v>
      </c>
      <c r="I56" s="40">
        <f t="shared" si="5"/>
        <v>111.6</v>
      </c>
    </row>
    <row r="57" spans="1:9" x14ac:dyDescent="0.2">
      <c r="A57" s="3"/>
      <c r="B57" s="12" t="s">
        <v>8</v>
      </c>
      <c r="C57" s="7">
        <v>4</v>
      </c>
      <c r="D57" s="7">
        <v>0</v>
      </c>
      <c r="E57" s="7">
        <v>7</v>
      </c>
      <c r="F57" s="7">
        <v>5</v>
      </c>
      <c r="G57" s="7">
        <v>3</v>
      </c>
      <c r="H57" s="7">
        <v>2</v>
      </c>
      <c r="I57" s="7">
        <v>6</v>
      </c>
    </row>
    <row r="58" spans="1:9" x14ac:dyDescent="0.2">
      <c r="C58" s="39"/>
    </row>
    <row r="59" spans="1:9" ht="13.5" thickBot="1" x14ac:dyDescent="0.25"/>
    <row r="60" spans="1:9" ht="13.5" thickBot="1" x14ac:dyDescent="0.25">
      <c r="B60" s="6" t="s">
        <v>20</v>
      </c>
      <c r="C60" s="42">
        <f t="shared" ref="C60:I60" si="6">+C57+C52+C45+C38+C31+C20+C9</f>
        <v>28</v>
      </c>
      <c r="D60" s="43">
        <f t="shared" si="6"/>
        <v>6</v>
      </c>
      <c r="E60" s="43">
        <f t="shared" si="6"/>
        <v>38</v>
      </c>
      <c r="F60" s="43">
        <f t="shared" si="6"/>
        <v>31</v>
      </c>
      <c r="G60" s="43">
        <f t="shared" si="6"/>
        <v>20</v>
      </c>
      <c r="H60" s="43">
        <f t="shared" si="6"/>
        <v>26</v>
      </c>
      <c r="I60" s="44">
        <f t="shared" si="6"/>
        <v>42</v>
      </c>
    </row>
  </sheetData>
  <phoneticPr fontId="0" type="noConversion"/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53"/>
  <sheetViews>
    <sheetView topLeftCell="A25" workbookViewId="0">
      <selection activeCell="J49" sqref="J49"/>
    </sheetView>
  </sheetViews>
  <sheetFormatPr defaultRowHeight="12.75" x14ac:dyDescent="0.2"/>
  <cols>
    <col min="1" max="1" width="4.7109375" style="11" customWidth="1"/>
    <col min="2" max="2" width="15.85546875" customWidth="1"/>
    <col min="3" max="5" width="12.85546875" style="2" customWidth="1"/>
    <col min="6" max="6" width="11.5703125" style="2" bestFit="1" customWidth="1"/>
    <col min="7" max="9" width="12.85546875" style="2" customWidth="1"/>
  </cols>
  <sheetData>
    <row r="2" spans="1:9" x14ac:dyDescent="0.2">
      <c r="A2" s="1" t="str">
        <f>'Boys U11'!A2</f>
        <v xml:space="preserve">Venue : </v>
      </c>
      <c r="E2" s="3" t="str">
        <f>'Boys U11'!C2</f>
        <v>Wantage Sports Centre</v>
      </c>
      <c r="H2" s="3" t="str">
        <f>'Boys U11'!H2</f>
        <v>Date - 11th February 2018</v>
      </c>
      <c r="I2" s="45"/>
    </row>
    <row r="5" spans="1:9" x14ac:dyDescent="0.2">
      <c r="B5" s="4" t="s">
        <v>23</v>
      </c>
      <c r="C5" s="3" t="str">
        <f>'Boys U11'!C5</f>
        <v>Abingdon</v>
      </c>
      <c r="D5" s="3" t="str">
        <f>'Boys U11'!D5</f>
        <v>Banbury</v>
      </c>
      <c r="E5" s="3" t="str">
        <f>'Boys U11'!E5</f>
        <v>Bicester</v>
      </c>
      <c r="F5" s="3" t="str">
        <f>'Boys U11'!F5</f>
        <v>Oxford</v>
      </c>
      <c r="G5" s="3" t="str">
        <f>'Boys U11'!G5</f>
        <v>Radley</v>
      </c>
      <c r="H5" s="3" t="str">
        <f>'Boys U11'!H5</f>
        <v>White Horse</v>
      </c>
      <c r="I5" s="3" t="str">
        <f>'Boys U11'!I5</f>
        <v>Witney</v>
      </c>
    </row>
    <row r="6" spans="1:9" x14ac:dyDescent="0.2">
      <c r="B6" s="4"/>
      <c r="C6" s="3"/>
      <c r="D6" s="3"/>
      <c r="E6" s="3"/>
      <c r="F6" s="3"/>
      <c r="G6" s="3"/>
      <c r="H6" s="3"/>
      <c r="I6" s="3"/>
    </row>
    <row r="7" spans="1:9" x14ac:dyDescent="0.2">
      <c r="B7" s="4" t="s">
        <v>6</v>
      </c>
      <c r="C7" s="94"/>
      <c r="D7" s="94"/>
      <c r="E7" s="94"/>
      <c r="F7" s="94"/>
      <c r="G7" s="94"/>
      <c r="H7" s="94"/>
      <c r="I7" s="94"/>
    </row>
    <row r="8" spans="1:9" x14ac:dyDescent="0.2">
      <c r="A8" s="11">
        <v>1</v>
      </c>
      <c r="B8" s="35" t="s">
        <v>7</v>
      </c>
      <c r="C8" s="91">
        <v>0</v>
      </c>
      <c r="D8" s="91">
        <v>0</v>
      </c>
      <c r="E8" s="188" t="s">
        <v>284</v>
      </c>
      <c r="F8" s="91">
        <v>0</v>
      </c>
      <c r="G8" s="91">
        <v>0</v>
      </c>
      <c r="H8" s="91">
        <v>0</v>
      </c>
      <c r="I8" s="91">
        <v>0</v>
      </c>
    </row>
    <row r="9" spans="1:9" x14ac:dyDescent="0.2">
      <c r="B9" s="12" t="s">
        <v>8</v>
      </c>
      <c r="C9" s="59">
        <v>0</v>
      </c>
      <c r="D9" s="59">
        <v>0</v>
      </c>
      <c r="E9" s="59">
        <v>7</v>
      </c>
      <c r="F9" s="7">
        <v>0</v>
      </c>
      <c r="G9" s="59">
        <v>0</v>
      </c>
      <c r="H9" s="59">
        <v>0</v>
      </c>
      <c r="I9" s="59">
        <v>0</v>
      </c>
    </row>
    <row r="10" spans="1:9" x14ac:dyDescent="0.2">
      <c r="B10" s="4" t="s">
        <v>24</v>
      </c>
    </row>
    <row r="11" spans="1:9" x14ac:dyDescent="0.2">
      <c r="A11" s="3">
        <v>2</v>
      </c>
      <c r="B11" t="s">
        <v>10</v>
      </c>
      <c r="C11" s="94" t="s">
        <v>161</v>
      </c>
      <c r="D11" s="189" t="s">
        <v>162</v>
      </c>
      <c r="E11" s="94" t="s">
        <v>166</v>
      </c>
      <c r="F11" s="94" t="s">
        <v>169</v>
      </c>
      <c r="G11" s="94" t="s">
        <v>172</v>
      </c>
      <c r="H11" s="94"/>
      <c r="I11" s="94" t="s">
        <v>174</v>
      </c>
    </row>
    <row r="12" spans="1:9" x14ac:dyDescent="0.2">
      <c r="A12" s="3"/>
      <c r="B12" t="s">
        <v>7</v>
      </c>
      <c r="C12" s="9">
        <v>26.8</v>
      </c>
      <c r="D12" s="190">
        <v>23.9</v>
      </c>
      <c r="E12" s="9">
        <v>26.5</v>
      </c>
      <c r="F12" s="9">
        <v>26.9</v>
      </c>
      <c r="G12" s="9">
        <v>26.4</v>
      </c>
      <c r="H12" s="9">
        <v>0</v>
      </c>
      <c r="I12" s="9">
        <v>25.4</v>
      </c>
    </row>
    <row r="13" spans="1:9" x14ac:dyDescent="0.2">
      <c r="A13" s="3"/>
      <c r="B13" t="s">
        <v>11</v>
      </c>
      <c r="C13" s="94"/>
      <c r="D13" s="94" t="s">
        <v>163</v>
      </c>
      <c r="E13" s="94" t="s">
        <v>167</v>
      </c>
      <c r="F13" s="94" t="s">
        <v>170</v>
      </c>
      <c r="G13" s="94"/>
      <c r="H13" s="94"/>
      <c r="I13" s="94" t="s">
        <v>175</v>
      </c>
    </row>
    <row r="14" spans="1:9" x14ac:dyDescent="0.2">
      <c r="A14" s="3"/>
      <c r="B14" t="s">
        <v>7</v>
      </c>
      <c r="C14" s="9">
        <v>0</v>
      </c>
      <c r="D14" s="9">
        <v>26</v>
      </c>
      <c r="E14" s="9">
        <v>26.6</v>
      </c>
      <c r="F14" s="9">
        <v>24.5</v>
      </c>
      <c r="G14" s="9">
        <v>0</v>
      </c>
      <c r="H14" s="9">
        <v>0</v>
      </c>
      <c r="I14" s="9">
        <v>25.4</v>
      </c>
    </row>
    <row r="15" spans="1:9" x14ac:dyDescent="0.2">
      <c r="A15" s="3"/>
      <c r="B15" t="s">
        <v>12</v>
      </c>
      <c r="C15" s="5">
        <f t="shared" ref="C15:I15" si="0">C14+C12</f>
        <v>26.8</v>
      </c>
      <c r="D15" s="5">
        <f t="shared" si="0"/>
        <v>49.9</v>
      </c>
      <c r="E15" s="5">
        <f t="shared" si="0"/>
        <v>53.1</v>
      </c>
      <c r="F15" s="5">
        <f t="shared" si="0"/>
        <v>51.4</v>
      </c>
      <c r="G15" s="5">
        <f t="shared" si="0"/>
        <v>26.4</v>
      </c>
      <c r="H15" s="5">
        <f t="shared" si="0"/>
        <v>0</v>
      </c>
      <c r="I15" s="5">
        <f t="shared" si="0"/>
        <v>50.8</v>
      </c>
    </row>
    <row r="16" spans="1:9" x14ac:dyDescent="0.2">
      <c r="A16" s="3"/>
      <c r="B16" s="6" t="s">
        <v>8</v>
      </c>
      <c r="C16" s="7">
        <v>2</v>
      </c>
      <c r="D16" s="7">
        <v>7</v>
      </c>
      <c r="E16" s="7">
        <v>4</v>
      </c>
      <c r="F16" s="7">
        <v>5</v>
      </c>
      <c r="G16" s="7">
        <v>3</v>
      </c>
      <c r="H16" s="7">
        <v>0</v>
      </c>
      <c r="I16" s="7">
        <v>6</v>
      </c>
    </row>
    <row r="17" spans="1:10" x14ac:dyDescent="0.2">
      <c r="A17" s="3"/>
      <c r="B17" s="4" t="s">
        <v>71</v>
      </c>
    </row>
    <row r="18" spans="1:10" x14ac:dyDescent="0.2">
      <c r="A18" s="3">
        <v>3</v>
      </c>
      <c r="B18" t="s">
        <v>10</v>
      </c>
      <c r="C18" s="94"/>
      <c r="D18" s="94" t="s">
        <v>162</v>
      </c>
      <c r="E18" s="94" t="s">
        <v>147</v>
      </c>
      <c r="F18" s="94" t="s">
        <v>169</v>
      </c>
      <c r="G18" s="94" t="s">
        <v>173</v>
      </c>
      <c r="H18" s="94"/>
      <c r="I18" s="94" t="s">
        <v>175</v>
      </c>
      <c r="J18" s="94" t="s">
        <v>313</v>
      </c>
    </row>
    <row r="19" spans="1:10" x14ac:dyDescent="0.2">
      <c r="A19" s="3"/>
      <c r="B19" t="s">
        <v>16</v>
      </c>
      <c r="C19" s="9">
        <v>0</v>
      </c>
      <c r="D19" s="9">
        <v>2.12</v>
      </c>
      <c r="E19" s="9">
        <v>1.76</v>
      </c>
      <c r="F19" s="9">
        <v>1.51</v>
      </c>
      <c r="G19" s="9">
        <v>1.5</v>
      </c>
      <c r="H19" s="9">
        <v>0</v>
      </c>
      <c r="I19" s="9">
        <v>1.98</v>
      </c>
    </row>
    <row r="20" spans="1:10" x14ac:dyDescent="0.2">
      <c r="A20" s="3"/>
      <c r="B20" t="s">
        <v>11</v>
      </c>
      <c r="C20" s="94"/>
      <c r="D20" s="94" t="s">
        <v>164</v>
      </c>
      <c r="E20" s="94" t="s">
        <v>292</v>
      </c>
      <c r="F20" s="94" t="s">
        <v>170</v>
      </c>
      <c r="G20" s="94" t="s">
        <v>172</v>
      </c>
      <c r="H20" s="94"/>
      <c r="I20" s="94" t="s">
        <v>176</v>
      </c>
    </row>
    <row r="21" spans="1:10" x14ac:dyDescent="0.2">
      <c r="A21" s="3"/>
      <c r="B21" t="s">
        <v>16</v>
      </c>
      <c r="C21" s="9">
        <v>0</v>
      </c>
      <c r="D21" s="9">
        <v>1.98</v>
      </c>
      <c r="E21" s="9">
        <v>1.573</v>
      </c>
      <c r="F21" s="9">
        <v>1.78</v>
      </c>
      <c r="G21" s="9">
        <v>1</v>
      </c>
      <c r="H21" s="9">
        <v>0</v>
      </c>
      <c r="I21" s="9">
        <v>1.87</v>
      </c>
    </row>
    <row r="22" spans="1:10" x14ac:dyDescent="0.2">
      <c r="A22" s="3"/>
      <c r="B22" t="s">
        <v>17</v>
      </c>
      <c r="C22" s="9">
        <f t="shared" ref="C22:I22" si="1">C21+C19</f>
        <v>0</v>
      </c>
      <c r="D22" s="9">
        <f t="shared" si="1"/>
        <v>4.0999999999999996</v>
      </c>
      <c r="E22" s="9">
        <f t="shared" si="1"/>
        <v>3.3330000000000002</v>
      </c>
      <c r="F22" s="9">
        <f t="shared" si="1"/>
        <v>3.29</v>
      </c>
      <c r="G22" s="9">
        <f t="shared" si="1"/>
        <v>2.5</v>
      </c>
      <c r="H22" s="9">
        <f t="shared" si="1"/>
        <v>0</v>
      </c>
      <c r="I22" s="9">
        <f t="shared" si="1"/>
        <v>3.85</v>
      </c>
    </row>
    <row r="23" spans="1:10" x14ac:dyDescent="0.2">
      <c r="A23" s="3"/>
      <c r="B23" s="6" t="s">
        <v>8</v>
      </c>
      <c r="C23" s="7">
        <v>0</v>
      </c>
      <c r="D23" s="7">
        <v>7</v>
      </c>
      <c r="E23" s="7">
        <v>5</v>
      </c>
      <c r="F23" s="7">
        <v>4</v>
      </c>
      <c r="G23" s="7">
        <v>3</v>
      </c>
      <c r="H23" s="7">
        <v>0</v>
      </c>
      <c r="I23" s="7">
        <v>6</v>
      </c>
    </row>
    <row r="24" spans="1:10" x14ac:dyDescent="0.2">
      <c r="A24" s="3"/>
      <c r="B24" s="4" t="s">
        <v>25</v>
      </c>
    </row>
    <row r="25" spans="1:10" x14ac:dyDescent="0.2">
      <c r="A25" s="3">
        <v>4</v>
      </c>
      <c r="B25" t="s">
        <v>10</v>
      </c>
      <c r="C25" s="94" t="s">
        <v>161</v>
      </c>
      <c r="D25" s="189" t="s">
        <v>164</v>
      </c>
      <c r="E25" s="94" t="s">
        <v>147</v>
      </c>
      <c r="F25" s="94" t="s">
        <v>171</v>
      </c>
      <c r="H25" s="94"/>
      <c r="I25" s="94" t="s">
        <v>176</v>
      </c>
    </row>
    <row r="26" spans="1:10" x14ac:dyDescent="0.2">
      <c r="A26" s="3"/>
      <c r="B26" t="s">
        <v>7</v>
      </c>
      <c r="C26" s="9">
        <v>60.4</v>
      </c>
      <c r="D26" s="190">
        <v>53.2</v>
      </c>
      <c r="E26" s="9">
        <v>55.2</v>
      </c>
      <c r="F26" s="9">
        <v>56.3</v>
      </c>
      <c r="G26" s="9">
        <v>0</v>
      </c>
      <c r="H26" s="9">
        <v>0</v>
      </c>
      <c r="I26" s="9">
        <v>53.8</v>
      </c>
    </row>
    <row r="27" spans="1:10" x14ac:dyDescent="0.2">
      <c r="A27" s="3"/>
      <c r="B27" t="s">
        <v>11</v>
      </c>
      <c r="C27" s="94"/>
      <c r="D27" s="94" t="s">
        <v>163</v>
      </c>
      <c r="F27" s="94"/>
      <c r="H27" s="94"/>
      <c r="I27" s="94" t="s">
        <v>174</v>
      </c>
    </row>
    <row r="28" spans="1:10" x14ac:dyDescent="0.2">
      <c r="A28" s="3"/>
      <c r="B28" t="s">
        <v>7</v>
      </c>
      <c r="C28" s="9">
        <v>0</v>
      </c>
      <c r="D28" s="9">
        <v>57.2</v>
      </c>
      <c r="E28" s="9">
        <v>0</v>
      </c>
      <c r="F28" s="9">
        <v>0</v>
      </c>
      <c r="G28" s="9">
        <v>0</v>
      </c>
      <c r="H28" s="9">
        <v>0</v>
      </c>
      <c r="I28" s="9">
        <v>54.37</v>
      </c>
    </row>
    <row r="29" spans="1:10" x14ac:dyDescent="0.2">
      <c r="A29" s="3"/>
      <c r="B29" t="s">
        <v>12</v>
      </c>
      <c r="C29" s="5">
        <f t="shared" ref="C29:I29" si="2">C28+C26</f>
        <v>60.4</v>
      </c>
      <c r="D29" s="5">
        <f t="shared" si="2"/>
        <v>110.4</v>
      </c>
      <c r="E29" s="5">
        <f t="shared" si="2"/>
        <v>55.2</v>
      </c>
      <c r="F29" s="5">
        <f t="shared" si="2"/>
        <v>56.3</v>
      </c>
      <c r="G29" s="5">
        <f t="shared" si="2"/>
        <v>0</v>
      </c>
      <c r="H29" s="5">
        <f t="shared" si="2"/>
        <v>0</v>
      </c>
      <c r="I29" s="5">
        <f t="shared" si="2"/>
        <v>108.16999999999999</v>
      </c>
    </row>
    <row r="30" spans="1:10" x14ac:dyDescent="0.2">
      <c r="A30" s="3"/>
      <c r="B30" s="6" t="s">
        <v>8</v>
      </c>
      <c r="C30" s="7">
        <v>3</v>
      </c>
      <c r="D30" s="7">
        <v>6</v>
      </c>
      <c r="E30" s="7">
        <v>5</v>
      </c>
      <c r="F30" s="7">
        <v>4</v>
      </c>
      <c r="G30" s="7">
        <v>0</v>
      </c>
      <c r="H30" s="7">
        <v>0</v>
      </c>
      <c r="I30" s="7">
        <v>7</v>
      </c>
    </row>
    <row r="31" spans="1:10" x14ac:dyDescent="0.2">
      <c r="A31" s="3"/>
      <c r="B31" s="4" t="s">
        <v>13</v>
      </c>
    </row>
    <row r="32" spans="1:10" x14ac:dyDescent="0.2">
      <c r="A32" s="3">
        <v>5</v>
      </c>
      <c r="B32" t="s">
        <v>10</v>
      </c>
      <c r="D32" s="94" t="s">
        <v>162</v>
      </c>
      <c r="E32" s="94" t="s">
        <v>167</v>
      </c>
      <c r="F32" s="94" t="s">
        <v>171</v>
      </c>
      <c r="G32" s="94" t="s">
        <v>173</v>
      </c>
      <c r="H32" s="94" t="s">
        <v>257</v>
      </c>
      <c r="I32" s="94" t="s">
        <v>176</v>
      </c>
    </row>
    <row r="33" spans="1:10" x14ac:dyDescent="0.2">
      <c r="A33" s="3"/>
      <c r="B33" t="s">
        <v>14</v>
      </c>
      <c r="C33" s="8">
        <v>0</v>
      </c>
      <c r="D33" s="8">
        <v>81</v>
      </c>
      <c r="E33" s="8">
        <v>55</v>
      </c>
      <c r="F33" s="8">
        <v>67</v>
      </c>
      <c r="G33" s="8">
        <v>58</v>
      </c>
      <c r="H33" s="8">
        <v>63</v>
      </c>
      <c r="I33" s="8">
        <v>83</v>
      </c>
    </row>
    <row r="34" spans="1:10" x14ac:dyDescent="0.2">
      <c r="A34" s="3"/>
      <c r="B34" t="s">
        <v>11</v>
      </c>
      <c r="D34" s="94" t="s">
        <v>165</v>
      </c>
      <c r="E34" s="94" t="s">
        <v>168</v>
      </c>
      <c r="F34" s="94" t="s">
        <v>170</v>
      </c>
      <c r="G34" s="94" t="s">
        <v>172</v>
      </c>
      <c r="H34" s="94"/>
      <c r="I34" s="94" t="s">
        <v>174</v>
      </c>
      <c r="J34" s="94" t="s">
        <v>313</v>
      </c>
    </row>
    <row r="35" spans="1:10" x14ac:dyDescent="0.2">
      <c r="A35" s="3"/>
      <c r="B35" t="s">
        <v>14</v>
      </c>
      <c r="C35" s="8">
        <v>0</v>
      </c>
      <c r="D35" s="8">
        <v>75</v>
      </c>
      <c r="E35" s="8">
        <v>63</v>
      </c>
      <c r="F35" s="8">
        <v>72</v>
      </c>
      <c r="G35" s="8">
        <v>49</v>
      </c>
      <c r="H35" s="8">
        <v>0</v>
      </c>
      <c r="I35" s="8">
        <v>82</v>
      </c>
      <c r="J35" s="8"/>
    </row>
    <row r="36" spans="1:10" x14ac:dyDescent="0.2">
      <c r="A36" s="3"/>
      <c r="B36" t="s">
        <v>15</v>
      </c>
      <c r="C36" s="8">
        <f t="shared" ref="C36:I36" si="3">C35+C33</f>
        <v>0</v>
      </c>
      <c r="D36" s="8">
        <f t="shared" si="3"/>
        <v>156</v>
      </c>
      <c r="E36" s="8">
        <f t="shared" si="3"/>
        <v>118</v>
      </c>
      <c r="F36" s="8">
        <f t="shared" si="3"/>
        <v>139</v>
      </c>
      <c r="G36" s="8">
        <f t="shared" si="3"/>
        <v>107</v>
      </c>
      <c r="H36" s="8">
        <f t="shared" si="3"/>
        <v>63</v>
      </c>
      <c r="I36" s="8">
        <f t="shared" si="3"/>
        <v>165</v>
      </c>
    </row>
    <row r="37" spans="1:10" x14ac:dyDescent="0.2">
      <c r="A37" s="3"/>
      <c r="B37" s="6" t="s">
        <v>8</v>
      </c>
      <c r="C37" s="7">
        <v>0</v>
      </c>
      <c r="D37" s="7">
        <v>6</v>
      </c>
      <c r="E37" s="7">
        <v>4</v>
      </c>
      <c r="F37" s="7">
        <v>5</v>
      </c>
      <c r="G37" s="7">
        <v>3</v>
      </c>
      <c r="H37" s="7">
        <v>2</v>
      </c>
      <c r="I37" s="7">
        <v>7</v>
      </c>
    </row>
    <row r="38" spans="1:10" x14ac:dyDescent="0.2">
      <c r="A38" s="3"/>
      <c r="B38" s="4" t="s">
        <v>35</v>
      </c>
    </row>
    <row r="39" spans="1:10" x14ac:dyDescent="0.2">
      <c r="A39" s="3">
        <v>6</v>
      </c>
      <c r="B39" t="s">
        <v>10</v>
      </c>
      <c r="C39" s="94" t="s">
        <v>161</v>
      </c>
      <c r="D39" s="94" t="s">
        <v>165</v>
      </c>
      <c r="E39" s="94" t="s">
        <v>166</v>
      </c>
      <c r="F39" s="94" t="s">
        <v>171</v>
      </c>
      <c r="G39" s="94" t="s">
        <v>173</v>
      </c>
      <c r="H39" s="94" t="s">
        <v>266</v>
      </c>
      <c r="I39" s="2" t="s">
        <v>175</v>
      </c>
      <c r="J39" s="199" t="s">
        <v>313</v>
      </c>
    </row>
    <row r="40" spans="1:10" x14ac:dyDescent="0.2">
      <c r="A40" s="3"/>
      <c r="B40" t="s">
        <v>16</v>
      </c>
      <c r="C40" s="9">
        <v>6.18</v>
      </c>
      <c r="D40" s="9">
        <v>7.83</v>
      </c>
      <c r="E40" s="195">
        <v>5.6</v>
      </c>
      <c r="F40" s="9">
        <v>5.85</v>
      </c>
      <c r="G40" s="9">
        <v>5.26</v>
      </c>
      <c r="H40" s="9">
        <v>6.59</v>
      </c>
      <c r="I40" s="9">
        <v>6.01</v>
      </c>
    </row>
    <row r="41" spans="1:10" x14ac:dyDescent="0.2">
      <c r="A41" s="3"/>
      <c r="B41" t="s">
        <v>11</v>
      </c>
      <c r="C41" s="94"/>
      <c r="D41" s="94" t="s">
        <v>163</v>
      </c>
      <c r="F41" s="94" t="s">
        <v>169</v>
      </c>
      <c r="G41" s="94"/>
      <c r="H41" s="94"/>
    </row>
    <row r="42" spans="1:10" x14ac:dyDescent="0.2">
      <c r="A42" s="3"/>
      <c r="B42" t="s">
        <v>16</v>
      </c>
      <c r="C42" s="9">
        <v>0</v>
      </c>
      <c r="D42" s="9">
        <v>7.05</v>
      </c>
      <c r="E42" s="9">
        <v>0</v>
      </c>
      <c r="F42" s="9">
        <v>5.62</v>
      </c>
      <c r="G42" s="9">
        <v>0</v>
      </c>
      <c r="H42" s="9">
        <v>0</v>
      </c>
      <c r="I42" s="9">
        <v>0</v>
      </c>
    </row>
    <row r="43" spans="1:10" x14ac:dyDescent="0.2">
      <c r="A43" s="3"/>
      <c r="B43" t="s">
        <v>17</v>
      </c>
      <c r="C43" s="9">
        <f t="shared" ref="C43:I43" si="4">C42+C40</f>
        <v>6.18</v>
      </c>
      <c r="D43" s="9">
        <f t="shared" si="4"/>
        <v>14.879999999999999</v>
      </c>
      <c r="E43" s="9">
        <f t="shared" si="4"/>
        <v>5.6</v>
      </c>
      <c r="F43" s="9">
        <f t="shared" si="4"/>
        <v>11.469999999999999</v>
      </c>
      <c r="G43" s="9">
        <f t="shared" si="4"/>
        <v>5.26</v>
      </c>
      <c r="H43" s="9">
        <f t="shared" si="4"/>
        <v>6.59</v>
      </c>
      <c r="I43" s="9">
        <f t="shared" si="4"/>
        <v>6.01</v>
      </c>
    </row>
    <row r="44" spans="1:10" x14ac:dyDescent="0.2">
      <c r="A44" s="3"/>
      <c r="B44" s="6" t="s">
        <v>8</v>
      </c>
      <c r="C44" s="7">
        <v>4</v>
      </c>
      <c r="D44" s="7">
        <v>7</v>
      </c>
      <c r="E44" s="7">
        <v>2</v>
      </c>
      <c r="F44" s="7">
        <v>6</v>
      </c>
      <c r="G44" s="7">
        <v>1</v>
      </c>
      <c r="H44" s="7">
        <v>5</v>
      </c>
      <c r="I44" s="7">
        <v>3</v>
      </c>
    </row>
    <row r="45" spans="1:10" x14ac:dyDescent="0.2">
      <c r="A45" s="3"/>
      <c r="B45" s="4" t="s">
        <v>27</v>
      </c>
    </row>
    <row r="46" spans="1:10" x14ac:dyDescent="0.2">
      <c r="A46" s="3">
        <v>7</v>
      </c>
      <c r="B46" t="s">
        <v>7</v>
      </c>
      <c r="C46" s="5">
        <v>0</v>
      </c>
      <c r="D46" s="91">
        <v>0</v>
      </c>
      <c r="E46" s="91">
        <v>0</v>
      </c>
      <c r="F46" s="188" t="s">
        <v>297</v>
      </c>
      <c r="G46" s="91" t="s">
        <v>299</v>
      </c>
      <c r="H46" s="91">
        <v>0</v>
      </c>
      <c r="I46" s="91" t="s">
        <v>298</v>
      </c>
    </row>
    <row r="47" spans="1:10" x14ac:dyDescent="0.2">
      <c r="A47" s="3"/>
      <c r="B47" s="6" t="s">
        <v>8</v>
      </c>
      <c r="C47" s="7">
        <v>0</v>
      </c>
      <c r="D47" s="7">
        <v>0</v>
      </c>
      <c r="E47" s="7">
        <v>0</v>
      </c>
      <c r="F47" s="187">
        <v>7</v>
      </c>
      <c r="G47" s="113">
        <v>7</v>
      </c>
      <c r="H47" s="7">
        <v>0</v>
      </c>
      <c r="I47" s="7">
        <v>6</v>
      </c>
    </row>
    <row r="48" spans="1:10" x14ac:dyDescent="0.2">
      <c r="A48" s="3"/>
      <c r="B48" s="4" t="s">
        <v>28</v>
      </c>
      <c r="G48" s="189"/>
    </row>
    <row r="49" spans="1:11" x14ac:dyDescent="0.2">
      <c r="A49" s="3">
        <v>8</v>
      </c>
      <c r="B49" t="s">
        <v>7</v>
      </c>
      <c r="C49" s="91">
        <v>0</v>
      </c>
      <c r="D49" s="188" t="s">
        <v>309</v>
      </c>
      <c r="E49" s="91" t="s">
        <v>310</v>
      </c>
      <c r="F49" s="91">
        <v>0</v>
      </c>
      <c r="G49" s="91">
        <v>0</v>
      </c>
      <c r="H49" s="91">
        <v>0</v>
      </c>
      <c r="I49" s="5">
        <v>0</v>
      </c>
      <c r="K49" s="192"/>
    </row>
    <row r="50" spans="1:11" x14ac:dyDescent="0.2">
      <c r="A50" s="3"/>
      <c r="B50" s="6" t="s">
        <v>8</v>
      </c>
      <c r="C50" s="7">
        <v>0</v>
      </c>
      <c r="D50" s="187">
        <v>7</v>
      </c>
      <c r="E50" s="7">
        <v>6</v>
      </c>
      <c r="F50" s="7">
        <v>0</v>
      </c>
      <c r="G50" s="7">
        <v>0</v>
      </c>
      <c r="H50" s="7">
        <v>0</v>
      </c>
      <c r="I50" s="7">
        <v>0</v>
      </c>
    </row>
    <row r="51" spans="1:11" x14ac:dyDescent="0.2">
      <c r="A51" s="3"/>
    </row>
    <row r="52" spans="1:11" x14ac:dyDescent="0.2">
      <c r="A52" s="3"/>
    </row>
    <row r="53" spans="1:11" x14ac:dyDescent="0.2">
      <c r="A53" s="3"/>
      <c r="B53" s="4" t="s">
        <v>20</v>
      </c>
      <c r="C53" s="10">
        <f t="shared" ref="C53:I53" si="5">C50+C47+C44+C37+C30+C23+C16+C9</f>
        <v>9</v>
      </c>
      <c r="D53" s="10">
        <f t="shared" si="5"/>
        <v>40</v>
      </c>
      <c r="E53" s="10">
        <f t="shared" si="5"/>
        <v>33</v>
      </c>
      <c r="F53" s="10">
        <f t="shared" si="5"/>
        <v>31</v>
      </c>
      <c r="G53" s="10">
        <f t="shared" si="5"/>
        <v>17</v>
      </c>
      <c r="H53" s="10">
        <f t="shared" si="5"/>
        <v>7</v>
      </c>
      <c r="I53" s="10">
        <f t="shared" si="5"/>
        <v>35</v>
      </c>
    </row>
  </sheetData>
  <phoneticPr fontId="0" type="noConversion"/>
  <printOptions horizontalCentered="1" verticalCentered="1"/>
  <pageMargins left="0" right="0" top="0" bottom="0" header="0.51181102362204722" footer="0.51181102362204722"/>
  <pageSetup paperSize="9" orientation="portrait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54"/>
  <sheetViews>
    <sheetView topLeftCell="A27" workbookViewId="0">
      <selection activeCell="I51" sqref="I51"/>
    </sheetView>
  </sheetViews>
  <sheetFormatPr defaultRowHeight="12.75" x14ac:dyDescent="0.2"/>
  <cols>
    <col min="1" max="1" width="2" customWidth="1"/>
    <col min="2" max="2" width="14.5703125" customWidth="1"/>
    <col min="3" max="3" width="12.28515625" style="2" customWidth="1"/>
    <col min="4" max="4" width="13.5703125" style="2" customWidth="1"/>
    <col min="5" max="5" width="13" style="2" customWidth="1"/>
    <col min="6" max="6" width="11.5703125" style="2" bestFit="1" customWidth="1"/>
    <col min="7" max="7" width="11.140625" style="2" customWidth="1"/>
    <col min="8" max="8" width="11.85546875" style="2" bestFit="1" customWidth="1"/>
    <col min="9" max="9" width="13.5703125" style="2" customWidth="1"/>
  </cols>
  <sheetData>
    <row r="2" spans="1:9" x14ac:dyDescent="0.2">
      <c r="A2" s="1" t="str">
        <f>'Boys U11'!A2</f>
        <v xml:space="preserve">Venue : </v>
      </c>
      <c r="E2" s="3" t="str">
        <f>'Boys U11'!C2</f>
        <v>Wantage Sports Centre</v>
      </c>
      <c r="H2" s="3" t="str">
        <f>'Boys U11'!H2</f>
        <v>Date - 11th February 2018</v>
      </c>
      <c r="I2" s="41"/>
    </row>
    <row r="5" spans="1:9" x14ac:dyDescent="0.2">
      <c r="A5" s="11"/>
      <c r="B5" s="4" t="s">
        <v>29</v>
      </c>
      <c r="C5" s="3" t="str">
        <f>'Boys U11'!C5</f>
        <v>Abingdon</v>
      </c>
      <c r="D5" s="3" t="str">
        <f>'Boys U11'!D5</f>
        <v>Banbury</v>
      </c>
      <c r="E5" s="3" t="str">
        <f>'Boys U11'!E5</f>
        <v>Bicester</v>
      </c>
      <c r="F5" s="3" t="str">
        <f>'Boys U11'!F5</f>
        <v>Oxford</v>
      </c>
      <c r="G5" s="3" t="str">
        <f>'Boys U11'!G5</f>
        <v>Radley</v>
      </c>
      <c r="H5" s="3" t="str">
        <f>'Boys U11'!H5</f>
        <v>White Horse</v>
      </c>
      <c r="I5" s="3" t="str">
        <f>'Boys U11'!I5</f>
        <v>Witney</v>
      </c>
    </row>
    <row r="6" spans="1:9" x14ac:dyDescent="0.2">
      <c r="A6" s="11"/>
      <c r="B6" s="4"/>
      <c r="C6" s="3"/>
      <c r="D6" s="3"/>
      <c r="E6" s="3"/>
      <c r="F6" s="3"/>
      <c r="G6" s="3"/>
      <c r="H6" s="3"/>
      <c r="I6" s="3"/>
    </row>
    <row r="7" spans="1:9" x14ac:dyDescent="0.2">
      <c r="A7" s="11"/>
      <c r="B7" s="4"/>
      <c r="C7" s="3"/>
      <c r="D7" s="3"/>
      <c r="E7" s="3"/>
      <c r="F7" s="3"/>
      <c r="G7" s="3"/>
      <c r="H7" s="3"/>
      <c r="I7" s="3"/>
    </row>
    <row r="8" spans="1:9" x14ac:dyDescent="0.2">
      <c r="A8" s="11"/>
      <c r="B8" s="4" t="s">
        <v>6</v>
      </c>
      <c r="C8" s="94"/>
      <c r="D8" s="94"/>
      <c r="E8" s="94"/>
      <c r="F8" s="94"/>
      <c r="G8" s="94"/>
      <c r="H8" s="94"/>
      <c r="I8" s="94"/>
    </row>
    <row r="9" spans="1:9" x14ac:dyDescent="0.2">
      <c r="A9" s="3">
        <v>1</v>
      </c>
      <c r="B9" s="35" t="s">
        <v>7</v>
      </c>
      <c r="C9" s="91" t="s">
        <v>283</v>
      </c>
      <c r="D9" s="188" t="s">
        <v>280</v>
      </c>
      <c r="E9" s="91" t="s">
        <v>282</v>
      </c>
      <c r="F9" s="91" t="s">
        <v>281</v>
      </c>
      <c r="G9" s="91">
        <v>0</v>
      </c>
      <c r="H9" s="91">
        <v>0</v>
      </c>
      <c r="I9" s="91" t="s">
        <v>285</v>
      </c>
    </row>
    <row r="10" spans="1:9" x14ac:dyDescent="0.2">
      <c r="A10" s="11"/>
      <c r="B10" s="12" t="s">
        <v>8</v>
      </c>
      <c r="C10" s="59">
        <v>3</v>
      </c>
      <c r="D10" s="187">
        <v>7</v>
      </c>
      <c r="E10" s="113">
        <v>4</v>
      </c>
      <c r="F10" s="7">
        <v>6</v>
      </c>
      <c r="G10" s="59">
        <v>0</v>
      </c>
      <c r="H10" s="59">
        <v>0</v>
      </c>
      <c r="I10" s="59">
        <v>5</v>
      </c>
    </row>
    <row r="11" spans="1:9" x14ac:dyDescent="0.2">
      <c r="A11" s="11"/>
      <c r="B11" s="4" t="s">
        <v>24</v>
      </c>
    </row>
    <row r="12" spans="1:9" x14ac:dyDescent="0.2">
      <c r="A12" s="3">
        <v>2</v>
      </c>
      <c r="B12" t="s">
        <v>10</v>
      </c>
      <c r="C12" s="94" t="s">
        <v>199</v>
      </c>
      <c r="D12" s="189" t="s">
        <v>195</v>
      </c>
      <c r="E12" s="94" t="s">
        <v>189</v>
      </c>
      <c r="F12" s="94" t="s">
        <v>184</v>
      </c>
      <c r="G12" s="94" t="s">
        <v>181</v>
      </c>
      <c r="H12" s="94" t="s">
        <v>256</v>
      </c>
      <c r="I12" s="94" t="s">
        <v>177</v>
      </c>
    </row>
    <row r="13" spans="1:9" x14ac:dyDescent="0.2">
      <c r="A13" s="3"/>
      <c r="B13" t="s">
        <v>7</v>
      </c>
      <c r="C13" s="39">
        <v>26.1</v>
      </c>
      <c r="D13" s="191">
        <v>24.3</v>
      </c>
      <c r="E13" s="39">
        <v>26</v>
      </c>
      <c r="F13" s="39">
        <v>27.1</v>
      </c>
      <c r="G13" s="39">
        <v>25.2</v>
      </c>
      <c r="H13" s="39">
        <v>29.3</v>
      </c>
      <c r="I13" s="39">
        <v>25.8</v>
      </c>
    </row>
    <row r="14" spans="1:9" x14ac:dyDescent="0.2">
      <c r="A14" s="3">
        <f>-O1</f>
        <v>0</v>
      </c>
      <c r="B14" t="s">
        <v>11</v>
      </c>
      <c r="C14" s="94" t="s">
        <v>200</v>
      </c>
      <c r="D14" s="94" t="s">
        <v>196</v>
      </c>
      <c r="E14" s="94" t="s">
        <v>190</v>
      </c>
      <c r="F14" s="94" t="s">
        <v>185</v>
      </c>
      <c r="G14" s="94" t="s">
        <v>182</v>
      </c>
      <c r="I14" s="94" t="s">
        <v>178</v>
      </c>
    </row>
    <row r="15" spans="1:9" x14ac:dyDescent="0.2">
      <c r="A15" s="3"/>
      <c r="B15" t="s">
        <v>7</v>
      </c>
      <c r="C15" s="39">
        <v>26.6</v>
      </c>
      <c r="D15" s="39">
        <v>26.8</v>
      </c>
      <c r="E15" s="39">
        <v>25.6</v>
      </c>
      <c r="F15" s="39">
        <v>27.6</v>
      </c>
      <c r="G15" s="39">
        <v>27.9</v>
      </c>
      <c r="H15" s="39">
        <v>0</v>
      </c>
      <c r="I15" s="39">
        <v>26.8</v>
      </c>
    </row>
    <row r="16" spans="1:9" x14ac:dyDescent="0.2">
      <c r="A16" s="3"/>
      <c r="B16" t="s">
        <v>12</v>
      </c>
      <c r="C16" s="39">
        <f t="shared" ref="C16:I16" si="0">C15+C13</f>
        <v>52.7</v>
      </c>
      <c r="D16" s="39">
        <f t="shared" si="0"/>
        <v>51.1</v>
      </c>
      <c r="E16" s="39">
        <f t="shared" si="0"/>
        <v>51.6</v>
      </c>
      <c r="F16" s="39">
        <f t="shared" si="0"/>
        <v>54.7</v>
      </c>
      <c r="G16" s="39">
        <f t="shared" si="0"/>
        <v>53.099999999999994</v>
      </c>
      <c r="H16" s="39">
        <f t="shared" si="0"/>
        <v>29.3</v>
      </c>
      <c r="I16" s="39">
        <f t="shared" si="0"/>
        <v>52.6</v>
      </c>
    </row>
    <row r="17" spans="1:10" x14ac:dyDescent="0.2">
      <c r="A17" s="3"/>
      <c r="B17" s="6" t="s">
        <v>8</v>
      </c>
      <c r="C17" s="7">
        <v>4</v>
      </c>
      <c r="D17" s="7">
        <v>7</v>
      </c>
      <c r="E17" s="7">
        <v>6</v>
      </c>
      <c r="F17" s="7">
        <v>2</v>
      </c>
      <c r="G17" s="7">
        <v>3</v>
      </c>
      <c r="H17" s="7">
        <v>1</v>
      </c>
      <c r="I17" s="7">
        <v>5</v>
      </c>
    </row>
    <row r="18" spans="1:10" x14ac:dyDescent="0.2">
      <c r="A18" s="3"/>
      <c r="B18" s="4" t="s">
        <v>71</v>
      </c>
    </row>
    <row r="19" spans="1:10" x14ac:dyDescent="0.2">
      <c r="A19" s="3">
        <v>3</v>
      </c>
      <c r="B19" t="s">
        <v>10</v>
      </c>
      <c r="C19" s="94" t="s">
        <v>201</v>
      </c>
      <c r="D19" s="94" t="s">
        <v>195</v>
      </c>
      <c r="E19" s="94" t="s">
        <v>190</v>
      </c>
      <c r="F19" s="189" t="s">
        <v>187</v>
      </c>
      <c r="G19" s="94" t="s">
        <v>181</v>
      </c>
      <c r="I19" s="94" t="s">
        <v>177</v>
      </c>
      <c r="J19" s="94" t="s">
        <v>313</v>
      </c>
    </row>
    <row r="20" spans="1:10" x14ac:dyDescent="0.2">
      <c r="A20" s="3"/>
      <c r="B20" t="s">
        <v>16</v>
      </c>
      <c r="C20" s="9">
        <v>2.0499999999999998</v>
      </c>
      <c r="D20" s="9">
        <v>2.06</v>
      </c>
      <c r="E20" s="9">
        <v>1.85</v>
      </c>
      <c r="F20" s="190">
        <v>2.29</v>
      </c>
      <c r="G20" s="9">
        <v>1.94</v>
      </c>
      <c r="H20" s="9">
        <v>0</v>
      </c>
      <c r="I20" s="9">
        <v>1.9</v>
      </c>
    </row>
    <row r="21" spans="1:10" x14ac:dyDescent="0.2">
      <c r="A21" s="3"/>
      <c r="B21" t="s">
        <v>11</v>
      </c>
      <c r="D21" s="94" t="s">
        <v>197</v>
      </c>
      <c r="E21" s="94" t="s">
        <v>191</v>
      </c>
      <c r="F21" s="94" t="s">
        <v>186</v>
      </c>
      <c r="G21" s="94"/>
      <c r="I21" s="94" t="s">
        <v>179</v>
      </c>
    </row>
    <row r="22" spans="1:10" x14ac:dyDescent="0.2">
      <c r="A22" s="3"/>
      <c r="B22" t="s">
        <v>16</v>
      </c>
      <c r="C22" s="9">
        <v>0</v>
      </c>
      <c r="D22" s="9">
        <v>1.79</v>
      </c>
      <c r="E22" s="9">
        <v>1.86</v>
      </c>
      <c r="F22" s="9">
        <v>1.72</v>
      </c>
      <c r="G22" s="9">
        <v>0</v>
      </c>
      <c r="H22" s="9">
        <v>0</v>
      </c>
      <c r="I22" s="9">
        <v>1.84</v>
      </c>
    </row>
    <row r="23" spans="1:10" x14ac:dyDescent="0.2">
      <c r="A23" s="3"/>
      <c r="B23" t="s">
        <v>17</v>
      </c>
      <c r="C23" s="9">
        <f t="shared" ref="C23:I23" si="1">C22+C20</f>
        <v>2.0499999999999998</v>
      </c>
      <c r="D23" s="9">
        <f t="shared" si="1"/>
        <v>3.85</v>
      </c>
      <c r="E23" s="9">
        <f t="shared" si="1"/>
        <v>3.71</v>
      </c>
      <c r="F23" s="9">
        <f t="shared" si="1"/>
        <v>4.01</v>
      </c>
      <c r="G23" s="9">
        <f t="shared" si="1"/>
        <v>1.94</v>
      </c>
      <c r="H23" s="9">
        <f t="shared" si="1"/>
        <v>0</v>
      </c>
      <c r="I23" s="9">
        <f t="shared" si="1"/>
        <v>3.74</v>
      </c>
    </row>
    <row r="24" spans="1:10" x14ac:dyDescent="0.2">
      <c r="A24" s="3"/>
      <c r="B24" s="6" t="s">
        <v>8</v>
      </c>
      <c r="C24" s="7">
        <v>3</v>
      </c>
      <c r="D24" s="7">
        <v>6</v>
      </c>
      <c r="E24" s="7">
        <v>4</v>
      </c>
      <c r="F24" s="7">
        <v>7</v>
      </c>
      <c r="G24" s="7">
        <v>2</v>
      </c>
      <c r="H24" s="7">
        <v>0</v>
      </c>
      <c r="I24" s="7">
        <v>5</v>
      </c>
    </row>
    <row r="25" spans="1:10" x14ac:dyDescent="0.2">
      <c r="A25" s="3"/>
      <c r="B25" s="4" t="s">
        <v>25</v>
      </c>
    </row>
    <row r="26" spans="1:10" x14ac:dyDescent="0.2">
      <c r="A26" s="3">
        <v>4</v>
      </c>
      <c r="B26" t="s">
        <v>10</v>
      </c>
      <c r="C26" s="94" t="s">
        <v>199</v>
      </c>
      <c r="E26" s="94" t="s">
        <v>189</v>
      </c>
      <c r="F26" s="94" t="s">
        <v>187</v>
      </c>
      <c r="G26" s="94" t="s">
        <v>183</v>
      </c>
      <c r="I26" s="189" t="s">
        <v>177</v>
      </c>
    </row>
    <row r="27" spans="1:10" x14ac:dyDescent="0.2">
      <c r="A27" s="3"/>
      <c r="B27" t="s">
        <v>7</v>
      </c>
      <c r="C27" s="5">
        <v>56.1</v>
      </c>
      <c r="D27" s="5">
        <v>0</v>
      </c>
      <c r="E27" s="5">
        <v>55.1</v>
      </c>
      <c r="F27" s="5">
        <v>54.5</v>
      </c>
      <c r="G27" s="5">
        <v>58.7</v>
      </c>
      <c r="H27" s="5">
        <v>0</v>
      </c>
      <c r="I27" s="188">
        <v>54.4</v>
      </c>
    </row>
    <row r="28" spans="1:10" x14ac:dyDescent="0.2">
      <c r="A28" s="3"/>
      <c r="B28" t="s">
        <v>11</v>
      </c>
      <c r="C28" s="94" t="s">
        <v>202</v>
      </c>
      <c r="E28" s="94" t="s">
        <v>192</v>
      </c>
      <c r="F28" s="94" t="s">
        <v>186</v>
      </c>
      <c r="G28" s="94"/>
      <c r="I28" s="94" t="s">
        <v>180</v>
      </c>
    </row>
    <row r="29" spans="1:10" x14ac:dyDescent="0.2">
      <c r="A29" s="3"/>
      <c r="B29" t="s">
        <v>7</v>
      </c>
      <c r="C29" s="5">
        <v>55.6</v>
      </c>
      <c r="D29" s="5">
        <v>0</v>
      </c>
      <c r="E29" s="5">
        <v>55.8</v>
      </c>
      <c r="F29" s="5">
        <v>56.5</v>
      </c>
      <c r="G29" s="5">
        <v>0</v>
      </c>
      <c r="H29" s="5">
        <v>0</v>
      </c>
      <c r="I29" s="5">
        <v>56.3</v>
      </c>
    </row>
    <row r="30" spans="1:10" x14ac:dyDescent="0.2">
      <c r="A30" s="3"/>
      <c r="B30" t="s">
        <v>12</v>
      </c>
      <c r="C30" s="5">
        <f t="shared" ref="C30:I30" si="2">C29+C27</f>
        <v>111.7</v>
      </c>
      <c r="D30" s="5">
        <f t="shared" si="2"/>
        <v>0</v>
      </c>
      <c r="E30" s="5">
        <f t="shared" si="2"/>
        <v>110.9</v>
      </c>
      <c r="F30" s="5">
        <f t="shared" si="2"/>
        <v>111</v>
      </c>
      <c r="G30" s="5">
        <f t="shared" si="2"/>
        <v>58.7</v>
      </c>
      <c r="H30" s="5">
        <f t="shared" si="2"/>
        <v>0</v>
      </c>
      <c r="I30" s="5">
        <f t="shared" si="2"/>
        <v>110.69999999999999</v>
      </c>
    </row>
    <row r="31" spans="1:10" x14ac:dyDescent="0.2">
      <c r="A31" s="3"/>
      <c r="B31" s="6" t="s">
        <v>8</v>
      </c>
      <c r="C31" s="7">
        <v>4</v>
      </c>
      <c r="D31" s="7">
        <v>0</v>
      </c>
      <c r="E31" s="7">
        <v>6</v>
      </c>
      <c r="F31" s="7">
        <v>5</v>
      </c>
      <c r="G31" s="7">
        <v>3</v>
      </c>
      <c r="H31" s="7">
        <v>0</v>
      </c>
      <c r="I31" s="7">
        <v>7</v>
      </c>
    </row>
    <row r="32" spans="1:10" x14ac:dyDescent="0.2">
      <c r="A32" s="3"/>
      <c r="B32" s="4" t="s">
        <v>35</v>
      </c>
    </row>
    <row r="33" spans="1:10" x14ac:dyDescent="0.2">
      <c r="A33" s="3">
        <v>5</v>
      </c>
      <c r="B33" t="s">
        <v>10</v>
      </c>
      <c r="C33" s="94" t="s">
        <v>202</v>
      </c>
      <c r="D33" s="94" t="s">
        <v>196</v>
      </c>
      <c r="E33" s="94" t="s">
        <v>190</v>
      </c>
      <c r="F33" s="94" t="s">
        <v>188</v>
      </c>
      <c r="I33" s="94" t="s">
        <v>178</v>
      </c>
      <c r="J33" s="94" t="s">
        <v>313</v>
      </c>
    </row>
    <row r="34" spans="1:10" x14ac:dyDescent="0.2">
      <c r="A34" s="3"/>
      <c r="B34" t="s">
        <v>16</v>
      </c>
      <c r="C34" s="9">
        <v>6.32</v>
      </c>
      <c r="D34" s="9">
        <v>5.5</v>
      </c>
      <c r="E34" s="9">
        <v>6.65</v>
      </c>
      <c r="F34" s="9">
        <v>7.81</v>
      </c>
      <c r="G34" s="9">
        <v>0</v>
      </c>
      <c r="H34" s="9">
        <v>0</v>
      </c>
      <c r="I34" s="9">
        <v>6.87</v>
      </c>
    </row>
    <row r="35" spans="1:10" x14ac:dyDescent="0.2">
      <c r="A35" s="3"/>
      <c r="B35" t="s">
        <v>11</v>
      </c>
      <c r="D35" s="94" t="s">
        <v>198</v>
      </c>
      <c r="E35" s="94" t="s">
        <v>192</v>
      </c>
      <c r="F35" s="94" t="s">
        <v>184</v>
      </c>
      <c r="I35" s="2" t="s">
        <v>262</v>
      </c>
    </row>
    <row r="36" spans="1:10" x14ac:dyDescent="0.2">
      <c r="A36" s="3"/>
      <c r="B36" t="s">
        <v>16</v>
      </c>
      <c r="C36" s="9">
        <v>0</v>
      </c>
      <c r="D36" s="9">
        <v>5.88</v>
      </c>
      <c r="E36" s="9">
        <v>5.83</v>
      </c>
      <c r="F36" s="9">
        <v>5.37</v>
      </c>
      <c r="G36" s="9">
        <v>0</v>
      </c>
      <c r="H36" s="9">
        <v>0</v>
      </c>
      <c r="I36" s="9">
        <v>4.24</v>
      </c>
    </row>
    <row r="37" spans="1:10" x14ac:dyDescent="0.2">
      <c r="A37" s="3"/>
      <c r="B37" t="s">
        <v>17</v>
      </c>
      <c r="C37" s="9">
        <f t="shared" ref="C37:I37" si="3">C36+C34</f>
        <v>6.32</v>
      </c>
      <c r="D37" s="9">
        <f t="shared" si="3"/>
        <v>11.379999999999999</v>
      </c>
      <c r="E37" s="9">
        <f t="shared" si="3"/>
        <v>12.48</v>
      </c>
      <c r="F37" s="9">
        <f t="shared" si="3"/>
        <v>13.18</v>
      </c>
      <c r="G37" s="9">
        <f t="shared" si="3"/>
        <v>0</v>
      </c>
      <c r="H37" s="9">
        <f t="shared" si="3"/>
        <v>0</v>
      </c>
      <c r="I37" s="9">
        <f t="shared" si="3"/>
        <v>11.11</v>
      </c>
    </row>
    <row r="38" spans="1:10" x14ac:dyDescent="0.2">
      <c r="A38" s="3"/>
      <c r="B38" s="6" t="s">
        <v>8</v>
      </c>
      <c r="C38" s="7">
        <v>3</v>
      </c>
      <c r="D38" s="7">
        <v>5</v>
      </c>
      <c r="E38" s="7">
        <v>6</v>
      </c>
      <c r="F38" s="7">
        <v>7</v>
      </c>
      <c r="G38" s="7">
        <v>0</v>
      </c>
      <c r="H38" s="7">
        <v>0</v>
      </c>
      <c r="I38" s="7">
        <v>4</v>
      </c>
    </row>
    <row r="39" spans="1:10" x14ac:dyDescent="0.2">
      <c r="A39" s="3"/>
      <c r="B39" s="4" t="s">
        <v>13</v>
      </c>
    </row>
    <row r="40" spans="1:10" x14ac:dyDescent="0.2">
      <c r="A40" s="3">
        <v>6</v>
      </c>
      <c r="B40" t="s">
        <v>10</v>
      </c>
      <c r="C40" s="94" t="s">
        <v>201</v>
      </c>
      <c r="D40" s="94" t="s">
        <v>198</v>
      </c>
      <c r="E40" s="94" t="s">
        <v>193</v>
      </c>
      <c r="F40" s="94" t="s">
        <v>184</v>
      </c>
      <c r="G40" s="94" t="s">
        <v>183</v>
      </c>
      <c r="H40" s="94" t="s">
        <v>256</v>
      </c>
      <c r="I40" s="94" t="s">
        <v>180</v>
      </c>
    </row>
    <row r="41" spans="1:10" x14ac:dyDescent="0.2">
      <c r="A41" s="3"/>
      <c r="B41" t="s">
        <v>14</v>
      </c>
      <c r="C41" s="8">
        <v>70</v>
      </c>
      <c r="D41" s="8">
        <v>79</v>
      </c>
      <c r="E41" s="8">
        <v>60</v>
      </c>
      <c r="F41" s="8">
        <v>62</v>
      </c>
      <c r="G41" s="8">
        <v>63</v>
      </c>
      <c r="H41" s="105">
        <v>63</v>
      </c>
      <c r="I41" s="8">
        <v>67</v>
      </c>
    </row>
    <row r="42" spans="1:10" x14ac:dyDescent="0.2">
      <c r="A42" s="3"/>
      <c r="B42" t="s">
        <v>11</v>
      </c>
      <c r="C42" s="94" t="s">
        <v>200</v>
      </c>
      <c r="D42" s="94" t="s">
        <v>197</v>
      </c>
      <c r="E42" s="94" t="s">
        <v>194</v>
      </c>
      <c r="F42" s="94" t="s">
        <v>185</v>
      </c>
      <c r="G42" s="94" t="s">
        <v>182</v>
      </c>
      <c r="I42" s="94" t="s">
        <v>179</v>
      </c>
    </row>
    <row r="43" spans="1:10" x14ac:dyDescent="0.2">
      <c r="A43" s="3"/>
      <c r="B43" t="s">
        <v>14</v>
      </c>
      <c r="C43" s="8">
        <v>70</v>
      </c>
      <c r="D43" s="8">
        <v>66</v>
      </c>
      <c r="E43" s="8">
        <v>75</v>
      </c>
      <c r="F43" s="8">
        <v>54</v>
      </c>
      <c r="G43" s="8">
        <v>54</v>
      </c>
      <c r="H43" s="8">
        <v>0</v>
      </c>
      <c r="I43" s="8">
        <v>79</v>
      </c>
    </row>
    <row r="44" spans="1:10" x14ac:dyDescent="0.2">
      <c r="A44" s="3"/>
      <c r="B44" t="s">
        <v>15</v>
      </c>
      <c r="C44" s="8">
        <f t="shared" ref="C44:I44" si="4">C43+C41</f>
        <v>140</v>
      </c>
      <c r="D44" s="8">
        <f t="shared" si="4"/>
        <v>145</v>
      </c>
      <c r="E44" s="8">
        <f t="shared" si="4"/>
        <v>135</v>
      </c>
      <c r="F44" s="8">
        <f t="shared" si="4"/>
        <v>116</v>
      </c>
      <c r="G44" s="8">
        <f t="shared" si="4"/>
        <v>117</v>
      </c>
      <c r="H44" s="8">
        <f t="shared" si="4"/>
        <v>63</v>
      </c>
      <c r="I44" s="8">
        <f t="shared" si="4"/>
        <v>146</v>
      </c>
    </row>
    <row r="45" spans="1:10" x14ac:dyDescent="0.2">
      <c r="A45" s="3"/>
      <c r="B45" s="6" t="s">
        <v>8</v>
      </c>
      <c r="C45" s="7">
        <v>5</v>
      </c>
      <c r="D45" s="7">
        <v>6</v>
      </c>
      <c r="E45" s="7">
        <v>4</v>
      </c>
      <c r="F45" s="7">
        <v>2</v>
      </c>
      <c r="G45" s="7">
        <v>3</v>
      </c>
      <c r="H45" s="7">
        <v>1</v>
      </c>
      <c r="I45" s="7">
        <v>7</v>
      </c>
    </row>
    <row r="46" spans="1:10" x14ac:dyDescent="0.2">
      <c r="A46" s="3"/>
      <c r="B46" s="4" t="s">
        <v>27</v>
      </c>
    </row>
    <row r="47" spans="1:10" x14ac:dyDescent="0.2">
      <c r="A47" s="3">
        <v>7</v>
      </c>
      <c r="B47" t="s">
        <v>7</v>
      </c>
      <c r="C47" s="5">
        <v>0</v>
      </c>
      <c r="D47" s="5">
        <v>0</v>
      </c>
      <c r="E47" s="91" t="s">
        <v>296</v>
      </c>
      <c r="F47" s="188" t="s">
        <v>295</v>
      </c>
      <c r="G47" s="91">
        <v>0</v>
      </c>
      <c r="H47" s="91">
        <v>0</v>
      </c>
      <c r="I47" s="91" t="s">
        <v>314</v>
      </c>
    </row>
    <row r="48" spans="1:10" x14ac:dyDescent="0.2">
      <c r="A48" s="3"/>
      <c r="B48" s="6" t="s">
        <v>8</v>
      </c>
      <c r="C48" s="7">
        <v>0</v>
      </c>
      <c r="D48" s="7">
        <v>0</v>
      </c>
      <c r="E48" s="7">
        <v>5</v>
      </c>
      <c r="F48" s="187">
        <v>7</v>
      </c>
      <c r="G48" s="7">
        <v>0</v>
      </c>
      <c r="H48" s="7">
        <v>0</v>
      </c>
      <c r="I48" s="7">
        <v>6</v>
      </c>
    </row>
    <row r="49" spans="1:9" x14ac:dyDescent="0.2">
      <c r="A49" s="3"/>
      <c r="B49" s="4" t="s">
        <v>31</v>
      </c>
    </row>
    <row r="50" spans="1:9" x14ac:dyDescent="0.2">
      <c r="A50" s="3">
        <v>8</v>
      </c>
      <c r="B50" t="s">
        <v>7</v>
      </c>
      <c r="C50" s="91" t="s">
        <v>307</v>
      </c>
      <c r="D50" s="188" t="s">
        <v>305</v>
      </c>
      <c r="E50" s="91" t="s">
        <v>306</v>
      </c>
      <c r="F50" s="5">
        <v>0</v>
      </c>
      <c r="G50" s="91">
        <v>0</v>
      </c>
      <c r="H50" s="91">
        <v>0</v>
      </c>
      <c r="I50" s="91" t="s">
        <v>308</v>
      </c>
    </row>
    <row r="51" spans="1:9" x14ac:dyDescent="0.2">
      <c r="A51" s="3"/>
      <c r="B51" s="6" t="s">
        <v>8</v>
      </c>
      <c r="C51" s="7">
        <v>5</v>
      </c>
      <c r="D51" s="187">
        <v>7</v>
      </c>
      <c r="E51" s="7">
        <v>6</v>
      </c>
      <c r="F51" s="7">
        <v>0</v>
      </c>
      <c r="G51" s="7">
        <v>0</v>
      </c>
      <c r="H51" s="7">
        <v>0</v>
      </c>
      <c r="I51" s="7">
        <v>4</v>
      </c>
    </row>
    <row r="52" spans="1:9" x14ac:dyDescent="0.2">
      <c r="A52" s="3"/>
    </row>
    <row r="53" spans="1:9" x14ac:dyDescent="0.2">
      <c r="A53" s="3"/>
    </row>
    <row r="54" spans="1:9" x14ac:dyDescent="0.2">
      <c r="A54" s="3"/>
      <c r="B54" s="4" t="s">
        <v>20</v>
      </c>
      <c r="C54" s="10">
        <f t="shared" ref="C54:I54" si="5">C51+C48+C45+C38+C31+C24+C17+C10</f>
        <v>27</v>
      </c>
      <c r="D54" s="10">
        <f t="shared" si="5"/>
        <v>38</v>
      </c>
      <c r="E54" s="10">
        <f t="shared" si="5"/>
        <v>41</v>
      </c>
      <c r="F54" s="10">
        <f t="shared" si="5"/>
        <v>36</v>
      </c>
      <c r="G54" s="10">
        <f t="shared" si="5"/>
        <v>11</v>
      </c>
      <c r="H54" s="10">
        <f t="shared" si="5"/>
        <v>2</v>
      </c>
      <c r="I54" s="10">
        <f t="shared" si="5"/>
        <v>43</v>
      </c>
    </row>
  </sheetData>
  <phoneticPr fontId="0" type="noConversion"/>
  <printOptions horizontalCentered="1" verticalCentered="1"/>
  <pageMargins left="0" right="0" top="0" bottom="0" header="0.51181102362204722" footer="0.51181102362204722"/>
  <pageSetup paperSize="9" orientation="portrait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24"/>
  <sheetViews>
    <sheetView topLeftCell="A87" workbookViewId="0">
      <selection activeCell="F220" sqref="F220"/>
    </sheetView>
  </sheetViews>
  <sheetFormatPr defaultRowHeight="12.75" x14ac:dyDescent="0.2"/>
  <cols>
    <col min="1" max="1" width="3" customWidth="1"/>
    <col min="2" max="2" width="14.85546875" bestFit="1" customWidth="1"/>
    <col min="3" max="5" width="11" style="2" customWidth="1"/>
    <col min="6" max="6" width="12.42578125" style="2" bestFit="1" customWidth="1"/>
    <col min="7" max="7" width="11" style="2" customWidth="1"/>
    <col min="8" max="8" width="12.140625" style="2" bestFit="1" customWidth="1"/>
    <col min="9" max="9" width="11" style="2" customWidth="1"/>
  </cols>
  <sheetData>
    <row r="1" spans="1:9" x14ac:dyDescent="0.2">
      <c r="A1" s="1" t="str">
        <f>'Boys U11'!A2</f>
        <v xml:space="preserve">Venue : </v>
      </c>
      <c r="B1" s="54"/>
      <c r="E1" s="3" t="str">
        <f>'Boys U11'!C2</f>
        <v>Wantage Sports Centre</v>
      </c>
      <c r="H1" s="3" t="str">
        <f>'Boys U11'!H2</f>
        <v>Date - 11th February 2018</v>
      </c>
      <c r="I1" s="41">
        <f>'Boys U11'!I2</f>
        <v>0</v>
      </c>
    </row>
    <row r="2" spans="1:9" x14ac:dyDescent="0.2">
      <c r="A2" s="1"/>
      <c r="G2" s="3"/>
      <c r="H2" s="3"/>
    </row>
    <row r="4" spans="1:9" x14ac:dyDescent="0.2">
      <c r="A4" s="2"/>
      <c r="B4" s="4" t="s">
        <v>32</v>
      </c>
      <c r="C4" s="3" t="s">
        <v>1</v>
      </c>
      <c r="D4" s="3" t="s">
        <v>2</v>
      </c>
      <c r="E4" s="3" t="s">
        <v>3</v>
      </c>
      <c r="F4" s="3" t="s">
        <v>76</v>
      </c>
      <c r="G4" s="3" t="s">
        <v>4</v>
      </c>
      <c r="H4" s="3" t="s">
        <v>22</v>
      </c>
      <c r="I4" s="3" t="s">
        <v>5</v>
      </c>
    </row>
    <row r="5" spans="1:9" x14ac:dyDescent="0.2">
      <c r="A5" s="2"/>
      <c r="B5" s="4" t="s">
        <v>24</v>
      </c>
      <c r="F5" s="3" t="s">
        <v>77</v>
      </c>
    </row>
    <row r="6" spans="1:9" x14ac:dyDescent="0.2">
      <c r="A6" s="3">
        <v>1</v>
      </c>
      <c r="B6" t="s">
        <v>10</v>
      </c>
      <c r="C6" s="2" t="s">
        <v>49</v>
      </c>
      <c r="D6" s="2" t="s">
        <v>49</v>
      </c>
      <c r="E6" s="2" t="s">
        <v>49</v>
      </c>
      <c r="F6" s="2" t="s">
        <v>49</v>
      </c>
      <c r="G6" s="2" t="s">
        <v>49</v>
      </c>
      <c r="H6" s="2" t="s">
        <v>49</v>
      </c>
      <c r="I6" s="2" t="s">
        <v>49</v>
      </c>
    </row>
    <row r="7" spans="1:9" x14ac:dyDescent="0.2">
      <c r="A7" s="3"/>
      <c r="B7" t="s">
        <v>7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</row>
    <row r="8" spans="1:9" x14ac:dyDescent="0.2">
      <c r="A8" s="3"/>
      <c r="B8" s="12" t="s">
        <v>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</row>
    <row r="9" spans="1:9" x14ac:dyDescent="0.2">
      <c r="A9" s="3"/>
      <c r="B9" t="s">
        <v>11</v>
      </c>
      <c r="C9" s="14" t="s">
        <v>49</v>
      </c>
      <c r="D9" s="14" t="s">
        <v>49</v>
      </c>
      <c r="E9" s="14" t="s">
        <v>49</v>
      </c>
      <c r="F9" s="14" t="s">
        <v>49</v>
      </c>
      <c r="G9" s="14">
        <v>0</v>
      </c>
      <c r="H9" s="14" t="s">
        <v>49</v>
      </c>
      <c r="I9" s="14" t="s">
        <v>49</v>
      </c>
    </row>
    <row r="10" spans="1:9" x14ac:dyDescent="0.2">
      <c r="A10" s="3"/>
      <c r="B10" t="s">
        <v>7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</row>
    <row r="11" spans="1:9" x14ac:dyDescent="0.2">
      <c r="A11" s="3"/>
      <c r="B11" s="12" t="s">
        <v>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9" x14ac:dyDescent="0.2">
      <c r="A12" s="3"/>
      <c r="B12" t="s">
        <v>33</v>
      </c>
      <c r="C12" s="2" t="s">
        <v>49</v>
      </c>
      <c r="D12" s="2" t="s">
        <v>49</v>
      </c>
      <c r="E12" s="2" t="s">
        <v>49</v>
      </c>
      <c r="F12" s="2" t="s">
        <v>49</v>
      </c>
      <c r="G12" s="2" t="s">
        <v>49</v>
      </c>
      <c r="H12" s="2" t="s">
        <v>49</v>
      </c>
      <c r="I12" s="2" t="s">
        <v>49</v>
      </c>
    </row>
    <row r="13" spans="1:9" x14ac:dyDescent="0.2">
      <c r="A13" s="3"/>
      <c r="B13" t="s">
        <v>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 x14ac:dyDescent="0.2">
      <c r="A14" s="3"/>
      <c r="B14" s="12" t="s">
        <v>8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9" x14ac:dyDescent="0.2">
      <c r="A15" s="3"/>
      <c r="B15" t="s">
        <v>34</v>
      </c>
      <c r="C15" s="14" t="s">
        <v>49</v>
      </c>
      <c r="D15" s="14" t="s">
        <v>49</v>
      </c>
      <c r="E15" s="14" t="s">
        <v>49</v>
      </c>
      <c r="F15" s="14" t="s">
        <v>49</v>
      </c>
      <c r="G15" s="14" t="s">
        <v>49</v>
      </c>
      <c r="H15" s="14" t="s">
        <v>49</v>
      </c>
      <c r="I15" s="14" t="s">
        <v>49</v>
      </c>
    </row>
    <row r="16" spans="1:9" x14ac:dyDescent="0.2">
      <c r="A16" s="3"/>
      <c r="B16" t="s">
        <v>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</row>
    <row r="17" spans="1:9" x14ac:dyDescent="0.2">
      <c r="A17" s="3"/>
      <c r="B17" s="12" t="s">
        <v>8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</row>
    <row r="18" spans="1:9" x14ac:dyDescent="0.2">
      <c r="A18" s="3"/>
      <c r="B18" t="s">
        <v>58</v>
      </c>
      <c r="C18" s="2" t="s">
        <v>49</v>
      </c>
      <c r="D18" s="2" t="s">
        <v>49</v>
      </c>
      <c r="E18" s="2" t="s">
        <v>49</v>
      </c>
      <c r="F18" s="2" t="s">
        <v>49</v>
      </c>
      <c r="G18" s="2" t="s">
        <v>49</v>
      </c>
      <c r="H18" s="2" t="s">
        <v>49</v>
      </c>
      <c r="I18" s="2" t="s">
        <v>49</v>
      </c>
    </row>
    <row r="19" spans="1:9" x14ac:dyDescent="0.2">
      <c r="A19" s="3"/>
      <c r="B19" t="s">
        <v>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0" spans="1:9" x14ac:dyDescent="0.2">
      <c r="A20" s="3"/>
      <c r="B20" s="12" t="s">
        <v>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</row>
    <row r="21" spans="1:9" x14ac:dyDescent="0.2">
      <c r="A21" s="3"/>
      <c r="B21" t="s">
        <v>59</v>
      </c>
      <c r="C21" s="14" t="s">
        <v>49</v>
      </c>
      <c r="D21" s="14" t="s">
        <v>49</v>
      </c>
      <c r="E21" s="14" t="s">
        <v>49</v>
      </c>
      <c r="F21" s="14" t="s">
        <v>49</v>
      </c>
      <c r="G21" s="14" t="s">
        <v>49</v>
      </c>
      <c r="H21" s="14" t="s">
        <v>49</v>
      </c>
      <c r="I21" s="14" t="s">
        <v>49</v>
      </c>
    </row>
    <row r="22" spans="1:9" x14ac:dyDescent="0.2">
      <c r="A22" s="3"/>
      <c r="B22" t="s">
        <v>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</row>
    <row r="23" spans="1:9" x14ac:dyDescent="0.2">
      <c r="A23" s="3"/>
      <c r="B23" s="12" t="s">
        <v>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</row>
    <row r="24" spans="1:9" x14ac:dyDescent="0.2">
      <c r="A24" s="3"/>
      <c r="B24" t="s">
        <v>60</v>
      </c>
      <c r="C24" s="2" t="s">
        <v>49</v>
      </c>
      <c r="D24" s="2" t="s">
        <v>49</v>
      </c>
      <c r="E24" s="2" t="s">
        <v>49</v>
      </c>
      <c r="F24" s="2" t="s">
        <v>49</v>
      </c>
      <c r="G24" s="2" t="s">
        <v>49</v>
      </c>
      <c r="H24" s="2" t="s">
        <v>49</v>
      </c>
      <c r="I24" s="2" t="s">
        <v>49</v>
      </c>
    </row>
    <row r="25" spans="1:9" x14ac:dyDescent="0.2">
      <c r="A25" s="3"/>
      <c r="B25" t="s">
        <v>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</row>
    <row r="26" spans="1:9" x14ac:dyDescent="0.2">
      <c r="A26" s="3"/>
      <c r="B26" s="12" t="s">
        <v>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</row>
    <row r="27" spans="1:9" x14ac:dyDescent="0.2">
      <c r="A27" s="3"/>
      <c r="B27" t="s">
        <v>61</v>
      </c>
      <c r="C27" s="14" t="s">
        <v>49</v>
      </c>
      <c r="D27" s="14" t="s">
        <v>49</v>
      </c>
      <c r="E27" s="14" t="s">
        <v>49</v>
      </c>
      <c r="F27" s="14" t="s">
        <v>49</v>
      </c>
      <c r="G27" s="14" t="s">
        <v>49</v>
      </c>
      <c r="H27" s="14" t="s">
        <v>49</v>
      </c>
      <c r="I27" s="14" t="s">
        <v>49</v>
      </c>
    </row>
    <row r="28" spans="1:9" x14ac:dyDescent="0.2">
      <c r="A28" s="3"/>
      <c r="B28" t="s">
        <v>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</row>
    <row r="29" spans="1:9" x14ac:dyDescent="0.2">
      <c r="A29" s="3"/>
      <c r="B29" s="12" t="s">
        <v>8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</row>
    <row r="30" spans="1:9" x14ac:dyDescent="0.2">
      <c r="A30" s="3"/>
      <c r="B30" s="35" t="s">
        <v>62</v>
      </c>
      <c r="C30" s="14" t="s">
        <v>49</v>
      </c>
      <c r="D30" s="14" t="s">
        <v>49</v>
      </c>
      <c r="E30" s="14" t="s">
        <v>49</v>
      </c>
      <c r="F30" s="14" t="s">
        <v>49</v>
      </c>
      <c r="G30" s="14" t="s">
        <v>49</v>
      </c>
      <c r="H30" s="14" t="s">
        <v>49</v>
      </c>
      <c r="I30" s="14" t="s">
        <v>49</v>
      </c>
    </row>
    <row r="31" spans="1:9" x14ac:dyDescent="0.2">
      <c r="A31" s="3"/>
      <c r="B31" s="35" t="s">
        <v>7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</row>
    <row r="32" spans="1:9" x14ac:dyDescent="0.2">
      <c r="A32" s="3"/>
      <c r="B32" s="12" t="s">
        <v>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</row>
    <row r="33" spans="1:9" x14ac:dyDescent="0.2">
      <c r="A33" s="3"/>
      <c r="B33" s="35" t="s">
        <v>63</v>
      </c>
      <c r="C33" s="2" t="s">
        <v>49</v>
      </c>
      <c r="D33" s="2" t="s">
        <v>49</v>
      </c>
      <c r="E33" s="2" t="s">
        <v>49</v>
      </c>
      <c r="F33" s="2" t="s">
        <v>49</v>
      </c>
      <c r="G33" s="2" t="s">
        <v>49</v>
      </c>
      <c r="H33" s="2" t="s">
        <v>49</v>
      </c>
      <c r="I33" s="2" t="s">
        <v>49</v>
      </c>
    </row>
    <row r="34" spans="1:9" x14ac:dyDescent="0.2">
      <c r="A34" s="3"/>
      <c r="B34" s="35" t="s">
        <v>7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</row>
    <row r="35" spans="1:9" x14ac:dyDescent="0.2">
      <c r="A35" s="3"/>
      <c r="B35" s="12" t="s">
        <v>8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</row>
    <row r="36" spans="1:9" x14ac:dyDescent="0.2">
      <c r="A36" s="3"/>
      <c r="B36" s="6"/>
      <c r="C36" s="13"/>
      <c r="D36" s="13"/>
      <c r="E36" s="13"/>
      <c r="F36" s="13"/>
      <c r="G36" s="13"/>
      <c r="H36" s="13"/>
      <c r="I36" s="13"/>
    </row>
    <row r="37" spans="1:9" x14ac:dyDescent="0.2">
      <c r="A37" s="3">
        <v>2</v>
      </c>
      <c r="B37" s="4" t="s">
        <v>66</v>
      </c>
      <c r="C37" s="13"/>
      <c r="D37" s="13"/>
      <c r="E37" s="13"/>
      <c r="F37" s="13"/>
      <c r="G37" s="13"/>
      <c r="H37" s="13"/>
      <c r="I37" s="13"/>
    </row>
    <row r="38" spans="1:9" x14ac:dyDescent="0.2">
      <c r="B38" t="s">
        <v>10</v>
      </c>
      <c r="C38" s="2" t="s">
        <v>49</v>
      </c>
      <c r="D38" s="2" t="s">
        <v>49</v>
      </c>
      <c r="E38" s="2" t="s">
        <v>49</v>
      </c>
      <c r="F38" s="2" t="s">
        <v>49</v>
      </c>
      <c r="G38" s="2" t="s">
        <v>49</v>
      </c>
      <c r="H38" s="2" t="s">
        <v>49</v>
      </c>
      <c r="I38" s="2" t="s">
        <v>49</v>
      </c>
    </row>
    <row r="39" spans="1:9" x14ac:dyDescent="0.2">
      <c r="A39" s="3"/>
      <c r="B39" t="s">
        <v>16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</row>
    <row r="40" spans="1:9" x14ac:dyDescent="0.2">
      <c r="A40" s="3"/>
      <c r="B40" s="12" t="s">
        <v>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</row>
    <row r="41" spans="1:9" x14ac:dyDescent="0.2">
      <c r="A41" s="3"/>
      <c r="B41" t="s">
        <v>11</v>
      </c>
      <c r="C41" s="14" t="s">
        <v>49</v>
      </c>
      <c r="D41" s="14" t="s">
        <v>49</v>
      </c>
      <c r="E41" s="14" t="s">
        <v>49</v>
      </c>
      <c r="F41" s="14" t="s">
        <v>49</v>
      </c>
      <c r="G41" s="14" t="s">
        <v>49</v>
      </c>
      <c r="H41" s="14" t="s">
        <v>49</v>
      </c>
      <c r="I41" s="14" t="s">
        <v>49</v>
      </c>
    </row>
    <row r="42" spans="1:9" x14ac:dyDescent="0.2">
      <c r="A42" s="3"/>
      <c r="B42" t="s">
        <v>16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</row>
    <row r="43" spans="1:9" x14ac:dyDescent="0.2">
      <c r="A43" s="3"/>
      <c r="B43" s="12" t="s">
        <v>8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</row>
    <row r="44" spans="1:9" x14ac:dyDescent="0.2">
      <c r="A44" s="3"/>
      <c r="B44" s="35" t="s">
        <v>33</v>
      </c>
      <c r="C44" s="14" t="s">
        <v>49</v>
      </c>
      <c r="D44" s="14" t="s">
        <v>49</v>
      </c>
      <c r="E44" s="14" t="s">
        <v>49</v>
      </c>
      <c r="F44" s="14" t="s">
        <v>49</v>
      </c>
      <c r="G44" s="14" t="s">
        <v>49</v>
      </c>
      <c r="H44" s="14" t="s">
        <v>49</v>
      </c>
      <c r="I44" s="14" t="s">
        <v>49</v>
      </c>
    </row>
    <row r="45" spans="1:9" x14ac:dyDescent="0.2">
      <c r="A45" s="3"/>
      <c r="B45" s="35" t="s">
        <v>16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</row>
    <row r="46" spans="1:9" x14ac:dyDescent="0.2">
      <c r="A46" s="3"/>
      <c r="B46" s="12" t="s">
        <v>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</row>
    <row r="47" spans="1:9" x14ac:dyDescent="0.2">
      <c r="A47" s="3"/>
      <c r="B47" s="35" t="s">
        <v>34</v>
      </c>
      <c r="C47" s="2" t="s">
        <v>49</v>
      </c>
      <c r="D47" s="2" t="s">
        <v>49</v>
      </c>
      <c r="E47" s="2" t="s">
        <v>49</v>
      </c>
      <c r="F47" s="2" t="s">
        <v>49</v>
      </c>
      <c r="G47" s="2" t="s">
        <v>49</v>
      </c>
      <c r="H47" s="2" t="s">
        <v>49</v>
      </c>
      <c r="I47" s="2" t="s">
        <v>49</v>
      </c>
    </row>
    <row r="48" spans="1:9" x14ac:dyDescent="0.2">
      <c r="A48" s="3"/>
      <c r="B48" s="35" t="s">
        <v>16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</row>
    <row r="49" spans="1:9" x14ac:dyDescent="0.2">
      <c r="A49" s="3"/>
      <c r="B49" s="12" t="s">
        <v>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</row>
    <row r="50" spans="1:9" x14ac:dyDescent="0.2">
      <c r="A50" s="3"/>
      <c r="B50" s="35" t="s">
        <v>58</v>
      </c>
      <c r="C50" s="14" t="s">
        <v>49</v>
      </c>
      <c r="D50" s="14" t="s">
        <v>49</v>
      </c>
      <c r="E50" s="14" t="s">
        <v>49</v>
      </c>
      <c r="F50" s="14" t="s">
        <v>49</v>
      </c>
      <c r="G50" s="14" t="s">
        <v>49</v>
      </c>
      <c r="H50" s="14" t="s">
        <v>49</v>
      </c>
      <c r="I50" s="14" t="s">
        <v>49</v>
      </c>
    </row>
    <row r="51" spans="1:9" x14ac:dyDescent="0.2">
      <c r="A51" s="3"/>
      <c r="B51" s="35" t="s">
        <v>16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</row>
    <row r="52" spans="1:9" x14ac:dyDescent="0.2">
      <c r="A52" s="3"/>
      <c r="B52" s="12" t="s">
        <v>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x14ac:dyDescent="0.2">
      <c r="A53" s="3"/>
      <c r="B53" s="35" t="s">
        <v>59</v>
      </c>
      <c r="C53" s="2" t="s">
        <v>49</v>
      </c>
      <c r="D53" s="2" t="s">
        <v>49</v>
      </c>
      <c r="E53" s="2" t="s">
        <v>49</v>
      </c>
      <c r="F53" s="2" t="s">
        <v>49</v>
      </c>
      <c r="G53" s="2" t="s">
        <v>49</v>
      </c>
      <c r="H53" s="2" t="s">
        <v>49</v>
      </c>
      <c r="I53" s="2" t="s">
        <v>49</v>
      </c>
    </row>
    <row r="54" spans="1:9" x14ac:dyDescent="0.2">
      <c r="A54" s="3"/>
      <c r="B54" s="35" t="s">
        <v>16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</row>
    <row r="55" spans="1:9" x14ac:dyDescent="0.2">
      <c r="A55" s="3"/>
      <c r="B55" s="12" t="s">
        <v>8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</row>
    <row r="56" spans="1:9" x14ac:dyDescent="0.2">
      <c r="A56" s="3"/>
      <c r="B56" s="35" t="s">
        <v>60</v>
      </c>
      <c r="C56" s="14" t="s">
        <v>49</v>
      </c>
      <c r="D56" s="14" t="s">
        <v>49</v>
      </c>
      <c r="E56" s="14" t="s">
        <v>49</v>
      </c>
      <c r="F56" s="14" t="s">
        <v>49</v>
      </c>
      <c r="G56" s="14" t="s">
        <v>49</v>
      </c>
      <c r="H56" s="14" t="s">
        <v>49</v>
      </c>
      <c r="I56" s="14" t="s">
        <v>49</v>
      </c>
    </row>
    <row r="57" spans="1:9" x14ac:dyDescent="0.2">
      <c r="A57" s="3"/>
      <c r="B57" s="35" t="s">
        <v>16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</row>
    <row r="58" spans="1:9" x14ac:dyDescent="0.2">
      <c r="A58" s="3"/>
      <c r="B58" s="12" t="s">
        <v>8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</row>
    <row r="59" spans="1:9" x14ac:dyDescent="0.2">
      <c r="A59" s="3"/>
      <c r="B59" s="35" t="s">
        <v>61</v>
      </c>
      <c r="C59" s="2" t="s">
        <v>49</v>
      </c>
      <c r="D59" s="2" t="s">
        <v>49</v>
      </c>
      <c r="E59" s="2" t="s">
        <v>49</v>
      </c>
      <c r="F59" s="2" t="s">
        <v>49</v>
      </c>
      <c r="G59" s="2" t="s">
        <v>49</v>
      </c>
      <c r="H59" s="2" t="s">
        <v>49</v>
      </c>
      <c r="I59" s="2" t="s">
        <v>49</v>
      </c>
    </row>
    <row r="60" spans="1:9" x14ac:dyDescent="0.2">
      <c r="A60" s="3"/>
      <c r="B60" s="35" t="s">
        <v>16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</row>
    <row r="61" spans="1:9" x14ac:dyDescent="0.2">
      <c r="A61" s="3"/>
      <c r="B61" s="12" t="s">
        <v>8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</row>
    <row r="62" spans="1:9" x14ac:dyDescent="0.2">
      <c r="A62" s="3"/>
      <c r="B62" s="35" t="s">
        <v>62</v>
      </c>
      <c r="C62" s="14" t="s">
        <v>49</v>
      </c>
      <c r="D62" s="14" t="s">
        <v>49</v>
      </c>
      <c r="E62" s="14" t="s">
        <v>49</v>
      </c>
      <c r="F62" s="14" t="s">
        <v>49</v>
      </c>
      <c r="G62" s="14" t="s">
        <v>49</v>
      </c>
      <c r="H62" s="14" t="s">
        <v>49</v>
      </c>
      <c r="I62" s="14" t="s">
        <v>49</v>
      </c>
    </row>
    <row r="63" spans="1:9" x14ac:dyDescent="0.2">
      <c r="A63" s="3"/>
      <c r="B63" s="35" t="s">
        <v>16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</row>
    <row r="64" spans="1:9" x14ac:dyDescent="0.2">
      <c r="A64" s="3"/>
      <c r="B64" s="12" t="s">
        <v>8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</row>
    <row r="65" spans="1:9" x14ac:dyDescent="0.2">
      <c r="A65" s="3"/>
      <c r="B65" t="s">
        <v>63</v>
      </c>
      <c r="C65" s="2" t="s">
        <v>49</v>
      </c>
      <c r="D65" s="2" t="s">
        <v>49</v>
      </c>
      <c r="E65" s="2" t="s">
        <v>49</v>
      </c>
      <c r="F65" s="2" t="s">
        <v>49</v>
      </c>
      <c r="G65" s="2" t="s">
        <v>49</v>
      </c>
      <c r="H65" s="2" t="s">
        <v>49</v>
      </c>
      <c r="I65" s="2" t="s">
        <v>49</v>
      </c>
    </row>
    <row r="66" spans="1:9" x14ac:dyDescent="0.2">
      <c r="B66" t="s">
        <v>16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</row>
    <row r="67" spans="1:9" x14ac:dyDescent="0.2">
      <c r="A67" s="3"/>
      <c r="B67" s="12" t="s">
        <v>8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</row>
    <row r="68" spans="1:9" x14ac:dyDescent="0.2">
      <c r="A68" s="3"/>
      <c r="B68" s="6"/>
      <c r="C68" s="13"/>
      <c r="D68" s="13"/>
      <c r="E68" s="13"/>
      <c r="F68" s="13"/>
      <c r="G68" s="13"/>
      <c r="H68" s="13"/>
      <c r="I68" s="13"/>
    </row>
    <row r="69" spans="1:9" x14ac:dyDescent="0.2">
      <c r="A69" s="3">
        <v>3</v>
      </c>
      <c r="B69" s="4" t="s">
        <v>30</v>
      </c>
      <c r="C69"/>
      <c r="D69"/>
      <c r="E69"/>
      <c r="F69"/>
      <c r="G69"/>
      <c r="H69"/>
      <c r="I69"/>
    </row>
    <row r="70" spans="1:9" x14ac:dyDescent="0.2">
      <c r="A70" s="3"/>
      <c r="B70" t="s">
        <v>10</v>
      </c>
      <c r="C70" s="2" t="s">
        <v>49</v>
      </c>
      <c r="D70" s="2" t="s">
        <v>49</v>
      </c>
      <c r="E70" s="2" t="s">
        <v>49</v>
      </c>
      <c r="F70" s="2" t="s">
        <v>49</v>
      </c>
      <c r="G70" s="2" t="s">
        <v>49</v>
      </c>
      <c r="H70" s="2" t="s">
        <v>49</v>
      </c>
      <c r="I70" s="2" t="s">
        <v>49</v>
      </c>
    </row>
    <row r="71" spans="1:9" x14ac:dyDescent="0.2">
      <c r="A71" s="3"/>
      <c r="B71" t="s">
        <v>16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</row>
    <row r="72" spans="1:9" x14ac:dyDescent="0.2">
      <c r="A72" s="3"/>
      <c r="B72" s="12" t="s">
        <v>8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</row>
    <row r="73" spans="1:9" x14ac:dyDescent="0.2">
      <c r="A73" s="3"/>
      <c r="B73" t="s">
        <v>11</v>
      </c>
      <c r="C73" s="14" t="s">
        <v>49</v>
      </c>
      <c r="D73" s="14" t="s">
        <v>49</v>
      </c>
      <c r="E73" s="14" t="s">
        <v>49</v>
      </c>
      <c r="F73" s="14" t="s">
        <v>49</v>
      </c>
      <c r="G73" s="14" t="s">
        <v>49</v>
      </c>
      <c r="H73" s="14" t="s">
        <v>49</v>
      </c>
      <c r="I73" s="14" t="s">
        <v>49</v>
      </c>
    </row>
    <row r="74" spans="1:9" x14ac:dyDescent="0.2">
      <c r="A74" s="3"/>
      <c r="B74" t="s">
        <v>16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</row>
    <row r="75" spans="1:9" x14ac:dyDescent="0.2">
      <c r="A75" s="3"/>
      <c r="B75" s="12" t="s">
        <v>8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</row>
    <row r="76" spans="1:9" x14ac:dyDescent="0.2">
      <c r="A76" s="3"/>
      <c r="B76" s="35" t="s">
        <v>33</v>
      </c>
      <c r="C76" s="14" t="s">
        <v>49</v>
      </c>
      <c r="D76" s="14" t="s">
        <v>49</v>
      </c>
      <c r="E76" s="14" t="s">
        <v>49</v>
      </c>
      <c r="F76" s="14" t="s">
        <v>49</v>
      </c>
      <c r="G76" s="14" t="s">
        <v>49</v>
      </c>
      <c r="H76" s="14" t="s">
        <v>49</v>
      </c>
      <c r="I76" s="14" t="s">
        <v>49</v>
      </c>
    </row>
    <row r="77" spans="1:9" x14ac:dyDescent="0.2">
      <c r="A77" s="3"/>
      <c r="B77" s="35" t="s">
        <v>16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</row>
    <row r="78" spans="1:9" x14ac:dyDescent="0.2">
      <c r="A78" s="3"/>
      <c r="B78" s="12" t="s">
        <v>8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</row>
    <row r="79" spans="1:9" x14ac:dyDescent="0.2">
      <c r="A79" s="3"/>
      <c r="B79" s="35" t="s">
        <v>34</v>
      </c>
      <c r="C79" s="2" t="s">
        <v>49</v>
      </c>
      <c r="D79" s="2" t="s">
        <v>49</v>
      </c>
      <c r="E79" s="2" t="s">
        <v>49</v>
      </c>
      <c r="F79" s="2" t="s">
        <v>49</v>
      </c>
      <c r="G79" s="2" t="s">
        <v>49</v>
      </c>
      <c r="H79" s="2" t="s">
        <v>49</v>
      </c>
      <c r="I79" s="2" t="s">
        <v>49</v>
      </c>
    </row>
    <row r="80" spans="1:9" x14ac:dyDescent="0.2">
      <c r="A80" s="3"/>
      <c r="B80" s="35" t="s">
        <v>16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</row>
    <row r="81" spans="1:9" x14ac:dyDescent="0.2">
      <c r="A81" s="3"/>
      <c r="B81" s="12" t="s">
        <v>8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</row>
    <row r="82" spans="1:9" x14ac:dyDescent="0.2">
      <c r="A82" s="3"/>
      <c r="B82" s="35" t="s">
        <v>58</v>
      </c>
      <c r="C82" s="14" t="s">
        <v>49</v>
      </c>
      <c r="D82" s="14" t="s">
        <v>49</v>
      </c>
      <c r="E82" s="14" t="s">
        <v>49</v>
      </c>
      <c r="F82" s="14" t="s">
        <v>49</v>
      </c>
      <c r="G82" s="14" t="s">
        <v>49</v>
      </c>
      <c r="H82" s="14" t="s">
        <v>49</v>
      </c>
      <c r="I82" s="14" t="s">
        <v>49</v>
      </c>
    </row>
    <row r="83" spans="1:9" x14ac:dyDescent="0.2">
      <c r="A83" s="3"/>
      <c r="B83" s="35" t="s">
        <v>16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</row>
    <row r="84" spans="1:9" x14ac:dyDescent="0.2">
      <c r="A84" s="3"/>
      <c r="B84" s="12" t="s">
        <v>8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</row>
    <row r="85" spans="1:9" x14ac:dyDescent="0.2">
      <c r="A85" s="3"/>
      <c r="B85" s="35" t="s">
        <v>59</v>
      </c>
      <c r="C85" s="2" t="s">
        <v>49</v>
      </c>
      <c r="D85" s="2" t="s">
        <v>49</v>
      </c>
      <c r="E85" s="2" t="s">
        <v>49</v>
      </c>
      <c r="F85" s="2" t="s">
        <v>49</v>
      </c>
      <c r="G85" s="2" t="s">
        <v>49</v>
      </c>
      <c r="H85" s="2" t="s">
        <v>49</v>
      </c>
      <c r="I85" s="2" t="s">
        <v>49</v>
      </c>
    </row>
    <row r="86" spans="1:9" x14ac:dyDescent="0.2">
      <c r="A86" s="3"/>
      <c r="B86" s="35" t="s">
        <v>16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</row>
    <row r="87" spans="1:9" x14ac:dyDescent="0.2">
      <c r="A87" s="3"/>
      <c r="B87" s="12" t="s">
        <v>8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</row>
    <row r="88" spans="1:9" x14ac:dyDescent="0.2">
      <c r="A88" s="3"/>
      <c r="B88" s="35" t="s">
        <v>60</v>
      </c>
      <c r="C88" s="14" t="s">
        <v>49</v>
      </c>
      <c r="D88" s="14" t="s">
        <v>49</v>
      </c>
      <c r="E88" s="14" t="s">
        <v>49</v>
      </c>
      <c r="F88" s="14" t="s">
        <v>49</v>
      </c>
      <c r="G88" s="14" t="s">
        <v>49</v>
      </c>
      <c r="H88" s="14" t="s">
        <v>49</v>
      </c>
      <c r="I88" s="14" t="s">
        <v>49</v>
      </c>
    </row>
    <row r="89" spans="1:9" x14ac:dyDescent="0.2">
      <c r="A89" s="3"/>
      <c r="B89" s="35" t="s">
        <v>16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</row>
    <row r="90" spans="1:9" x14ac:dyDescent="0.2">
      <c r="A90" s="3"/>
      <c r="B90" s="12" t="s">
        <v>8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</row>
    <row r="91" spans="1:9" x14ac:dyDescent="0.2">
      <c r="A91" s="3"/>
      <c r="B91" s="35" t="s">
        <v>61</v>
      </c>
      <c r="C91" s="2" t="s">
        <v>49</v>
      </c>
      <c r="D91" s="2" t="s">
        <v>49</v>
      </c>
      <c r="E91" s="2" t="s">
        <v>49</v>
      </c>
      <c r="F91" s="2" t="s">
        <v>49</v>
      </c>
      <c r="G91" s="2" t="s">
        <v>49</v>
      </c>
      <c r="H91" s="2" t="s">
        <v>49</v>
      </c>
      <c r="I91" s="2" t="s">
        <v>49</v>
      </c>
    </row>
    <row r="92" spans="1:9" x14ac:dyDescent="0.2">
      <c r="A92" s="3"/>
      <c r="B92" s="35" t="s">
        <v>16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</row>
    <row r="93" spans="1:9" x14ac:dyDescent="0.2">
      <c r="A93" s="3"/>
      <c r="B93" s="12" t="s">
        <v>8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</row>
    <row r="94" spans="1:9" x14ac:dyDescent="0.2">
      <c r="A94" s="3"/>
      <c r="B94" s="35" t="s">
        <v>62</v>
      </c>
      <c r="C94" s="14" t="s">
        <v>49</v>
      </c>
      <c r="D94" s="14" t="s">
        <v>49</v>
      </c>
      <c r="E94" s="14" t="s">
        <v>49</v>
      </c>
      <c r="F94" s="14" t="s">
        <v>49</v>
      </c>
      <c r="G94" s="14" t="s">
        <v>49</v>
      </c>
      <c r="H94" s="14" t="s">
        <v>49</v>
      </c>
      <c r="I94" s="14" t="s">
        <v>49</v>
      </c>
    </row>
    <row r="95" spans="1:9" x14ac:dyDescent="0.2">
      <c r="A95" s="3"/>
      <c r="B95" s="35" t="s">
        <v>16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</row>
    <row r="96" spans="1:9" x14ac:dyDescent="0.2">
      <c r="A96" s="3"/>
      <c r="B96" s="12" t="s">
        <v>8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</row>
    <row r="97" spans="1:9" x14ac:dyDescent="0.2">
      <c r="A97" s="3"/>
      <c r="B97" t="s">
        <v>63</v>
      </c>
      <c r="C97" s="2" t="s">
        <v>49</v>
      </c>
      <c r="D97" s="2" t="s">
        <v>49</v>
      </c>
      <c r="E97" s="2" t="s">
        <v>49</v>
      </c>
      <c r="F97" s="2" t="s">
        <v>49</v>
      </c>
      <c r="G97" s="2" t="s">
        <v>49</v>
      </c>
      <c r="H97" s="2" t="s">
        <v>49</v>
      </c>
      <c r="I97" s="2" t="s">
        <v>49</v>
      </c>
    </row>
    <row r="98" spans="1:9" x14ac:dyDescent="0.2">
      <c r="A98" s="3"/>
      <c r="B98" t="s">
        <v>16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</row>
    <row r="99" spans="1:9" x14ac:dyDescent="0.2">
      <c r="A99" s="3"/>
      <c r="B99" s="12" t="s">
        <v>8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</row>
    <row r="100" spans="1:9" x14ac:dyDescent="0.2">
      <c r="A100" s="3"/>
      <c r="B100" s="35"/>
      <c r="C100" s="14"/>
      <c r="D100" s="14"/>
      <c r="E100" s="14"/>
      <c r="F100" s="14"/>
      <c r="G100" s="14"/>
      <c r="H100" s="14"/>
      <c r="I100" s="14"/>
    </row>
    <row r="101" spans="1:9" x14ac:dyDescent="0.2">
      <c r="A101" s="3">
        <v>4</v>
      </c>
      <c r="B101" s="4" t="s">
        <v>42</v>
      </c>
      <c r="C101" s="14"/>
      <c r="D101" s="14"/>
      <c r="E101" s="14"/>
      <c r="F101" s="14"/>
      <c r="G101" s="14"/>
      <c r="H101" s="14"/>
      <c r="I101" s="14"/>
    </row>
    <row r="102" spans="1:9" x14ac:dyDescent="0.2">
      <c r="A102" s="3"/>
      <c r="B102" t="s">
        <v>10</v>
      </c>
      <c r="C102" s="2" t="s">
        <v>49</v>
      </c>
      <c r="D102" s="2" t="s">
        <v>49</v>
      </c>
      <c r="E102" s="2" t="s">
        <v>49</v>
      </c>
      <c r="F102" s="2" t="s">
        <v>49</v>
      </c>
      <c r="G102" s="2" t="s">
        <v>49</v>
      </c>
      <c r="H102" s="2" t="s">
        <v>49</v>
      </c>
      <c r="I102" s="2" t="s">
        <v>49</v>
      </c>
    </row>
    <row r="103" spans="1:9" x14ac:dyDescent="0.2">
      <c r="A103" s="3"/>
      <c r="B103" t="s">
        <v>7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</row>
    <row r="104" spans="1:9" x14ac:dyDescent="0.2">
      <c r="A104" s="3"/>
      <c r="B104" s="12" t="s">
        <v>8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</row>
    <row r="105" spans="1:9" x14ac:dyDescent="0.2">
      <c r="A105" s="3"/>
      <c r="B105" t="s">
        <v>11</v>
      </c>
      <c r="C105" s="14" t="s">
        <v>49</v>
      </c>
      <c r="D105" s="14" t="s">
        <v>49</v>
      </c>
      <c r="E105" s="14" t="s">
        <v>49</v>
      </c>
      <c r="F105" s="14" t="s">
        <v>49</v>
      </c>
      <c r="G105" s="14" t="s">
        <v>49</v>
      </c>
      <c r="H105" s="14" t="s">
        <v>49</v>
      </c>
      <c r="I105" s="14" t="s">
        <v>49</v>
      </c>
    </row>
    <row r="106" spans="1:9" x14ac:dyDescent="0.2">
      <c r="A106" s="3"/>
      <c r="B106" t="s">
        <v>7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</row>
    <row r="107" spans="1:9" x14ac:dyDescent="0.2">
      <c r="A107" s="3"/>
      <c r="B107" s="12" t="s">
        <v>8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</row>
    <row r="108" spans="1:9" x14ac:dyDescent="0.2">
      <c r="A108" s="3"/>
      <c r="B108" s="35" t="s">
        <v>33</v>
      </c>
      <c r="C108" s="14" t="s">
        <v>49</v>
      </c>
      <c r="D108" s="14" t="s">
        <v>49</v>
      </c>
      <c r="E108" s="14" t="s">
        <v>49</v>
      </c>
      <c r="F108" s="14" t="s">
        <v>49</v>
      </c>
      <c r="G108" s="14" t="s">
        <v>49</v>
      </c>
      <c r="H108" s="14" t="s">
        <v>49</v>
      </c>
      <c r="I108" s="14" t="s">
        <v>49</v>
      </c>
    </row>
    <row r="109" spans="1:9" x14ac:dyDescent="0.2">
      <c r="A109" s="3"/>
      <c r="B109" s="35" t="s">
        <v>7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</row>
    <row r="110" spans="1:9" x14ac:dyDescent="0.2">
      <c r="A110" s="3"/>
      <c r="B110" s="12" t="s">
        <v>8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</row>
    <row r="111" spans="1:9" x14ac:dyDescent="0.2">
      <c r="A111" s="3"/>
      <c r="B111" s="35" t="s">
        <v>34</v>
      </c>
      <c r="C111" s="2" t="s">
        <v>49</v>
      </c>
      <c r="D111" s="2" t="s">
        <v>49</v>
      </c>
      <c r="E111" s="2" t="s">
        <v>49</v>
      </c>
      <c r="F111" s="2" t="s">
        <v>49</v>
      </c>
      <c r="G111" s="2" t="s">
        <v>49</v>
      </c>
      <c r="H111" s="2" t="s">
        <v>49</v>
      </c>
      <c r="I111" s="2" t="s">
        <v>49</v>
      </c>
    </row>
    <row r="112" spans="1:9" x14ac:dyDescent="0.2">
      <c r="A112" s="3"/>
      <c r="B112" s="35" t="s">
        <v>7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</row>
    <row r="113" spans="1:9" x14ac:dyDescent="0.2">
      <c r="A113" s="3"/>
      <c r="B113" s="12" t="s">
        <v>8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</row>
    <row r="114" spans="1:9" x14ac:dyDescent="0.2">
      <c r="A114" s="3"/>
      <c r="B114" s="35" t="s">
        <v>58</v>
      </c>
      <c r="C114" s="14" t="s">
        <v>49</v>
      </c>
      <c r="D114" s="14" t="s">
        <v>49</v>
      </c>
      <c r="E114" s="14" t="s">
        <v>49</v>
      </c>
      <c r="F114" s="14" t="s">
        <v>49</v>
      </c>
      <c r="G114" s="14" t="s">
        <v>49</v>
      </c>
      <c r="H114" s="14" t="s">
        <v>49</v>
      </c>
      <c r="I114" s="14" t="s">
        <v>49</v>
      </c>
    </row>
    <row r="115" spans="1:9" x14ac:dyDescent="0.2">
      <c r="A115" s="3"/>
      <c r="B115" s="35" t="s">
        <v>7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</row>
    <row r="116" spans="1:9" x14ac:dyDescent="0.2">
      <c r="A116" s="3"/>
      <c r="B116" s="12" t="s">
        <v>8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</row>
    <row r="117" spans="1:9" x14ac:dyDescent="0.2">
      <c r="A117" s="3"/>
      <c r="B117" s="35" t="s">
        <v>59</v>
      </c>
      <c r="C117" s="2" t="s">
        <v>49</v>
      </c>
      <c r="D117" s="2" t="s">
        <v>49</v>
      </c>
      <c r="E117" s="2" t="s">
        <v>49</v>
      </c>
      <c r="F117" s="2" t="s">
        <v>49</v>
      </c>
      <c r="G117" s="2" t="s">
        <v>49</v>
      </c>
      <c r="H117" s="2" t="s">
        <v>49</v>
      </c>
      <c r="I117" s="2" t="s">
        <v>49</v>
      </c>
    </row>
    <row r="118" spans="1:9" x14ac:dyDescent="0.2">
      <c r="A118" s="3"/>
      <c r="B118" s="35" t="s">
        <v>7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</row>
    <row r="119" spans="1:9" x14ac:dyDescent="0.2">
      <c r="A119" s="3"/>
      <c r="B119" s="12" t="s">
        <v>8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</row>
    <row r="120" spans="1:9" x14ac:dyDescent="0.2">
      <c r="A120" s="3"/>
      <c r="B120" s="35" t="s">
        <v>60</v>
      </c>
      <c r="C120" s="14" t="s">
        <v>49</v>
      </c>
      <c r="D120" s="14" t="s">
        <v>49</v>
      </c>
      <c r="E120" s="14" t="s">
        <v>49</v>
      </c>
      <c r="F120" s="14" t="s">
        <v>49</v>
      </c>
      <c r="G120" s="14" t="s">
        <v>49</v>
      </c>
      <c r="H120" s="14" t="s">
        <v>49</v>
      </c>
      <c r="I120" s="14" t="s">
        <v>49</v>
      </c>
    </row>
    <row r="121" spans="1:9" x14ac:dyDescent="0.2">
      <c r="A121" s="3"/>
      <c r="B121" s="35" t="s">
        <v>7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</row>
    <row r="122" spans="1:9" x14ac:dyDescent="0.2">
      <c r="A122" s="3"/>
      <c r="B122" s="12" t="s">
        <v>8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</row>
    <row r="123" spans="1:9" x14ac:dyDescent="0.2">
      <c r="A123" s="3"/>
      <c r="B123" s="35" t="s">
        <v>61</v>
      </c>
      <c r="C123" s="2" t="s">
        <v>49</v>
      </c>
      <c r="D123" s="2" t="s">
        <v>49</v>
      </c>
      <c r="E123" s="2" t="s">
        <v>49</v>
      </c>
      <c r="F123" s="2" t="s">
        <v>49</v>
      </c>
      <c r="G123" s="2" t="s">
        <v>49</v>
      </c>
      <c r="H123" s="2" t="s">
        <v>49</v>
      </c>
      <c r="I123" s="2" t="s">
        <v>49</v>
      </c>
    </row>
    <row r="124" spans="1:9" x14ac:dyDescent="0.2">
      <c r="A124" s="3"/>
      <c r="B124" s="35" t="s">
        <v>7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</row>
    <row r="125" spans="1:9" x14ac:dyDescent="0.2">
      <c r="A125" s="3"/>
      <c r="B125" s="12" t="s">
        <v>8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</row>
    <row r="126" spans="1:9" x14ac:dyDescent="0.2">
      <c r="A126" s="3"/>
      <c r="B126" s="35" t="s">
        <v>62</v>
      </c>
      <c r="C126" s="14" t="s">
        <v>49</v>
      </c>
      <c r="D126" s="14" t="s">
        <v>49</v>
      </c>
      <c r="E126" s="14" t="s">
        <v>49</v>
      </c>
      <c r="F126" s="14" t="s">
        <v>49</v>
      </c>
      <c r="G126" s="14" t="s">
        <v>49</v>
      </c>
      <c r="H126" s="14" t="s">
        <v>49</v>
      </c>
      <c r="I126" s="14" t="s">
        <v>49</v>
      </c>
    </row>
    <row r="127" spans="1:9" x14ac:dyDescent="0.2">
      <c r="A127" s="3"/>
      <c r="B127" s="35" t="s">
        <v>7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</row>
    <row r="128" spans="1:9" x14ac:dyDescent="0.2">
      <c r="A128" s="3"/>
      <c r="B128" s="12" t="s">
        <v>8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</row>
    <row r="129" spans="1:9" x14ac:dyDescent="0.2">
      <c r="A129" s="3"/>
      <c r="B129" t="s">
        <v>63</v>
      </c>
      <c r="C129" s="2" t="s">
        <v>49</v>
      </c>
      <c r="D129" s="2" t="s">
        <v>49</v>
      </c>
      <c r="E129" s="2" t="s">
        <v>49</v>
      </c>
      <c r="F129" s="2" t="s">
        <v>49</v>
      </c>
      <c r="G129" s="2" t="s">
        <v>49</v>
      </c>
      <c r="H129" s="2" t="s">
        <v>49</v>
      </c>
      <c r="I129" s="2" t="s">
        <v>49</v>
      </c>
    </row>
    <row r="130" spans="1:9" x14ac:dyDescent="0.2">
      <c r="A130" s="3"/>
      <c r="B130" t="s">
        <v>7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</row>
    <row r="131" spans="1:9" x14ac:dyDescent="0.2">
      <c r="A131" s="3"/>
      <c r="B131" s="12" t="s">
        <v>8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</row>
    <row r="132" spans="1:9" x14ac:dyDescent="0.2">
      <c r="A132" s="3"/>
      <c r="B132" s="35"/>
      <c r="C132" s="14"/>
      <c r="D132" s="14"/>
      <c r="E132" s="14"/>
      <c r="F132" s="14"/>
      <c r="G132" s="14"/>
      <c r="H132" s="14"/>
      <c r="I132" s="14"/>
    </row>
    <row r="133" spans="1:9" x14ac:dyDescent="0.2">
      <c r="A133" s="3">
        <v>5</v>
      </c>
      <c r="B133" s="4" t="s">
        <v>13</v>
      </c>
      <c r="C133" s="14"/>
      <c r="D133" s="14"/>
      <c r="E133" s="14"/>
      <c r="F133" s="14"/>
      <c r="G133" s="14"/>
      <c r="H133" s="14"/>
      <c r="I133" s="14"/>
    </row>
    <row r="134" spans="1:9" x14ac:dyDescent="0.2">
      <c r="A134" s="3"/>
      <c r="B134" t="s">
        <v>10</v>
      </c>
      <c r="C134" s="2" t="s">
        <v>49</v>
      </c>
      <c r="D134" s="2" t="s">
        <v>49</v>
      </c>
      <c r="E134" s="2" t="s">
        <v>49</v>
      </c>
      <c r="F134" s="2" t="s">
        <v>49</v>
      </c>
      <c r="G134" s="2" t="s">
        <v>49</v>
      </c>
      <c r="H134" s="2" t="s">
        <v>49</v>
      </c>
      <c r="I134" s="94" t="s">
        <v>49</v>
      </c>
    </row>
    <row r="135" spans="1:9" x14ac:dyDescent="0.2">
      <c r="A135" s="3"/>
      <c r="B135" t="s">
        <v>14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105">
        <v>0</v>
      </c>
    </row>
    <row r="136" spans="1:9" x14ac:dyDescent="0.2">
      <c r="A136" s="3"/>
      <c r="B136" s="12" t="s">
        <v>8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</row>
    <row r="137" spans="1:9" x14ac:dyDescent="0.2">
      <c r="A137" s="3"/>
      <c r="B137" t="s">
        <v>11</v>
      </c>
      <c r="C137" s="14" t="s">
        <v>49</v>
      </c>
      <c r="D137" s="14" t="s">
        <v>49</v>
      </c>
      <c r="E137" s="14" t="s">
        <v>49</v>
      </c>
      <c r="F137" s="14" t="s">
        <v>49</v>
      </c>
      <c r="G137" s="14" t="s">
        <v>49</v>
      </c>
      <c r="H137" s="14" t="s">
        <v>49</v>
      </c>
      <c r="I137" s="14" t="s">
        <v>49</v>
      </c>
    </row>
    <row r="138" spans="1:9" x14ac:dyDescent="0.2">
      <c r="A138" s="3"/>
      <c r="B138" t="s">
        <v>14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</row>
    <row r="139" spans="1:9" x14ac:dyDescent="0.2">
      <c r="A139" s="3"/>
      <c r="B139" s="12" t="s">
        <v>8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</row>
    <row r="140" spans="1:9" x14ac:dyDescent="0.2">
      <c r="A140" s="3"/>
      <c r="B140" s="35" t="s">
        <v>33</v>
      </c>
      <c r="C140" s="14" t="s">
        <v>49</v>
      </c>
      <c r="D140" s="14" t="s">
        <v>49</v>
      </c>
      <c r="E140" s="14" t="s">
        <v>49</v>
      </c>
      <c r="F140" s="14" t="s">
        <v>49</v>
      </c>
      <c r="G140" s="14" t="s">
        <v>49</v>
      </c>
      <c r="H140" s="14" t="s">
        <v>49</v>
      </c>
      <c r="I140" s="14" t="s">
        <v>49</v>
      </c>
    </row>
    <row r="141" spans="1:9" x14ac:dyDescent="0.2">
      <c r="A141" s="3"/>
      <c r="B141" s="35" t="s">
        <v>14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</row>
    <row r="142" spans="1:9" x14ac:dyDescent="0.2">
      <c r="A142" s="3"/>
      <c r="B142" s="12" t="s">
        <v>8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</row>
    <row r="143" spans="1:9" x14ac:dyDescent="0.2">
      <c r="A143" s="3"/>
      <c r="B143" s="35" t="s">
        <v>34</v>
      </c>
      <c r="C143" s="2" t="s">
        <v>49</v>
      </c>
      <c r="D143" s="2" t="s">
        <v>49</v>
      </c>
      <c r="E143" s="2" t="s">
        <v>49</v>
      </c>
      <c r="F143" s="2" t="s">
        <v>49</v>
      </c>
      <c r="G143" s="2" t="s">
        <v>49</v>
      </c>
      <c r="H143" s="2" t="s">
        <v>49</v>
      </c>
      <c r="I143" s="2" t="s">
        <v>49</v>
      </c>
    </row>
    <row r="144" spans="1:9" x14ac:dyDescent="0.2">
      <c r="A144" s="3"/>
      <c r="B144" s="35" t="s">
        <v>14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</row>
    <row r="145" spans="1:9" x14ac:dyDescent="0.2">
      <c r="A145" s="3"/>
      <c r="B145" s="12" t="s">
        <v>8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</row>
    <row r="146" spans="1:9" x14ac:dyDescent="0.2">
      <c r="A146" s="3"/>
      <c r="B146" s="35" t="s">
        <v>58</v>
      </c>
      <c r="C146" s="14" t="s">
        <v>49</v>
      </c>
      <c r="D146" s="14" t="s">
        <v>49</v>
      </c>
      <c r="E146" s="14" t="s">
        <v>49</v>
      </c>
      <c r="F146" s="14" t="s">
        <v>49</v>
      </c>
      <c r="G146" s="14" t="s">
        <v>49</v>
      </c>
      <c r="H146" s="14" t="s">
        <v>49</v>
      </c>
      <c r="I146" s="14" t="s">
        <v>49</v>
      </c>
    </row>
    <row r="147" spans="1:9" x14ac:dyDescent="0.2">
      <c r="A147" s="3"/>
      <c r="B147" s="35" t="s">
        <v>14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</row>
    <row r="148" spans="1:9" x14ac:dyDescent="0.2">
      <c r="A148" s="3"/>
      <c r="B148" s="12" t="s">
        <v>8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</row>
    <row r="149" spans="1:9" x14ac:dyDescent="0.2">
      <c r="A149" s="3"/>
      <c r="B149" s="35" t="s">
        <v>59</v>
      </c>
      <c r="C149" s="2" t="s">
        <v>49</v>
      </c>
      <c r="D149" s="2" t="s">
        <v>49</v>
      </c>
      <c r="E149" s="2" t="s">
        <v>49</v>
      </c>
      <c r="F149" s="2" t="s">
        <v>49</v>
      </c>
      <c r="G149" s="2" t="s">
        <v>49</v>
      </c>
      <c r="H149" s="2" t="s">
        <v>49</v>
      </c>
      <c r="I149" s="2" t="s">
        <v>49</v>
      </c>
    </row>
    <row r="150" spans="1:9" x14ac:dyDescent="0.2">
      <c r="A150" s="3"/>
      <c r="B150" s="35" t="s">
        <v>14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</row>
    <row r="151" spans="1:9" x14ac:dyDescent="0.2">
      <c r="A151" s="3"/>
      <c r="B151" s="12" t="s">
        <v>8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</row>
    <row r="152" spans="1:9" x14ac:dyDescent="0.2">
      <c r="A152" s="3"/>
      <c r="B152" s="35" t="s">
        <v>60</v>
      </c>
      <c r="C152" s="14" t="s">
        <v>49</v>
      </c>
      <c r="D152" s="14" t="s">
        <v>49</v>
      </c>
      <c r="E152" s="14" t="s">
        <v>49</v>
      </c>
      <c r="F152" s="14" t="s">
        <v>49</v>
      </c>
      <c r="G152" s="14" t="s">
        <v>49</v>
      </c>
      <c r="H152" s="14" t="s">
        <v>49</v>
      </c>
      <c r="I152" s="14" t="s">
        <v>49</v>
      </c>
    </row>
    <row r="153" spans="1:9" x14ac:dyDescent="0.2">
      <c r="A153" s="3"/>
      <c r="B153" s="35" t="s">
        <v>14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</row>
    <row r="154" spans="1:9" x14ac:dyDescent="0.2">
      <c r="A154" s="3"/>
      <c r="B154" s="12" t="s">
        <v>8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</row>
    <row r="155" spans="1:9" x14ac:dyDescent="0.2">
      <c r="A155" s="3"/>
      <c r="B155" s="35" t="s">
        <v>61</v>
      </c>
      <c r="C155" s="2" t="s">
        <v>49</v>
      </c>
      <c r="D155" s="2" t="s">
        <v>49</v>
      </c>
      <c r="E155" s="2" t="s">
        <v>49</v>
      </c>
      <c r="F155" s="2" t="s">
        <v>49</v>
      </c>
      <c r="G155" s="2" t="s">
        <v>49</v>
      </c>
      <c r="H155" s="2" t="s">
        <v>49</v>
      </c>
      <c r="I155" s="2" t="s">
        <v>49</v>
      </c>
    </row>
    <row r="156" spans="1:9" x14ac:dyDescent="0.2">
      <c r="A156" s="3"/>
      <c r="B156" s="35" t="s">
        <v>14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</row>
    <row r="157" spans="1:9" x14ac:dyDescent="0.2">
      <c r="A157" s="3"/>
      <c r="B157" s="12" t="s">
        <v>8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</row>
    <row r="158" spans="1:9" x14ac:dyDescent="0.2">
      <c r="A158" s="3"/>
      <c r="B158" s="35" t="s">
        <v>62</v>
      </c>
      <c r="C158" s="14" t="s">
        <v>49</v>
      </c>
      <c r="D158" s="14" t="s">
        <v>49</v>
      </c>
      <c r="E158" s="14" t="s">
        <v>49</v>
      </c>
      <c r="F158" s="14" t="s">
        <v>49</v>
      </c>
      <c r="G158" s="14" t="s">
        <v>49</v>
      </c>
      <c r="H158" s="14" t="s">
        <v>49</v>
      </c>
      <c r="I158" s="14" t="s">
        <v>49</v>
      </c>
    </row>
    <row r="159" spans="1:9" x14ac:dyDescent="0.2">
      <c r="A159" s="3"/>
      <c r="B159" s="35" t="s">
        <v>14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</row>
    <row r="160" spans="1:9" x14ac:dyDescent="0.2">
      <c r="B160" s="12" t="s">
        <v>8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</row>
    <row r="161" spans="1:9" x14ac:dyDescent="0.2">
      <c r="B161" t="s">
        <v>63</v>
      </c>
      <c r="C161" s="2" t="s">
        <v>49</v>
      </c>
      <c r="D161" s="2" t="s">
        <v>49</v>
      </c>
      <c r="E161" s="2" t="s">
        <v>49</v>
      </c>
      <c r="F161" s="2" t="s">
        <v>49</v>
      </c>
      <c r="G161" s="2" t="s">
        <v>49</v>
      </c>
      <c r="H161" s="2" t="s">
        <v>49</v>
      </c>
      <c r="I161" s="2" t="s">
        <v>49</v>
      </c>
    </row>
    <row r="162" spans="1:9" x14ac:dyDescent="0.2">
      <c r="B162" t="s">
        <v>14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</row>
    <row r="163" spans="1:9" x14ac:dyDescent="0.2">
      <c r="B163" s="12" t="s">
        <v>8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</row>
    <row r="164" spans="1:9" x14ac:dyDescent="0.2">
      <c r="C164"/>
      <c r="D164"/>
      <c r="E164"/>
      <c r="F164"/>
      <c r="G164"/>
      <c r="H164"/>
      <c r="I164"/>
    </row>
    <row r="165" spans="1:9" x14ac:dyDescent="0.2">
      <c r="A165" s="4">
        <v>6</v>
      </c>
      <c r="B165" s="4" t="s">
        <v>35</v>
      </c>
      <c r="C165"/>
      <c r="D165"/>
      <c r="E165"/>
      <c r="F165"/>
      <c r="G165"/>
      <c r="H165"/>
      <c r="I165"/>
    </row>
    <row r="166" spans="1:9" hidden="1" x14ac:dyDescent="0.2">
      <c r="C166"/>
      <c r="D166"/>
      <c r="E166"/>
      <c r="F166"/>
      <c r="G166"/>
      <c r="H166"/>
      <c r="I166"/>
    </row>
    <row r="167" spans="1:9" hidden="1" x14ac:dyDescent="0.2">
      <c r="C167"/>
      <c r="D167"/>
      <c r="E167"/>
      <c r="F167"/>
      <c r="G167"/>
      <c r="H167"/>
      <c r="I167"/>
    </row>
    <row r="168" spans="1:9" hidden="1" x14ac:dyDescent="0.2">
      <c r="C168"/>
      <c r="D168"/>
      <c r="E168"/>
      <c r="F168"/>
      <c r="G168"/>
      <c r="H168"/>
      <c r="I168"/>
    </row>
    <row r="169" spans="1:9" hidden="1" x14ac:dyDescent="0.2">
      <c r="C169"/>
      <c r="D169"/>
      <c r="E169"/>
      <c r="F169"/>
      <c r="G169"/>
      <c r="H169"/>
      <c r="I169"/>
    </row>
    <row r="170" spans="1:9" hidden="1" x14ac:dyDescent="0.2">
      <c r="C170"/>
      <c r="D170"/>
      <c r="E170"/>
      <c r="F170"/>
      <c r="G170"/>
      <c r="H170"/>
      <c r="I170"/>
    </row>
    <row r="171" spans="1:9" hidden="1" x14ac:dyDescent="0.2">
      <c r="C171"/>
      <c r="D171"/>
      <c r="E171"/>
      <c r="F171"/>
      <c r="G171"/>
      <c r="H171"/>
      <c r="I171"/>
    </row>
    <row r="172" spans="1:9" hidden="1" x14ac:dyDescent="0.2">
      <c r="C172"/>
      <c r="D172"/>
      <c r="E172"/>
      <c r="F172"/>
      <c r="G172"/>
      <c r="H172"/>
      <c r="I172"/>
    </row>
    <row r="173" spans="1:9" hidden="1" x14ac:dyDescent="0.2">
      <c r="C173"/>
      <c r="D173"/>
      <c r="E173"/>
      <c r="F173"/>
      <c r="G173"/>
      <c r="H173"/>
      <c r="I173"/>
    </row>
    <row r="174" spans="1:9" hidden="1" x14ac:dyDescent="0.2">
      <c r="C174"/>
      <c r="D174"/>
      <c r="E174"/>
      <c r="F174"/>
      <c r="G174"/>
      <c r="H174"/>
      <c r="I174"/>
    </row>
    <row r="175" spans="1:9" hidden="1" x14ac:dyDescent="0.2">
      <c r="C175"/>
      <c r="D175"/>
      <c r="E175"/>
      <c r="F175"/>
      <c r="G175"/>
      <c r="H175"/>
      <c r="I175"/>
    </row>
    <row r="176" spans="1:9" hidden="1" x14ac:dyDescent="0.2">
      <c r="C176"/>
      <c r="D176"/>
      <c r="E176"/>
      <c r="F176"/>
      <c r="G176"/>
      <c r="H176"/>
      <c r="I176"/>
    </row>
    <row r="177" spans="2:9" hidden="1" x14ac:dyDescent="0.2">
      <c r="C177"/>
      <c r="D177"/>
      <c r="E177"/>
      <c r="F177"/>
      <c r="G177"/>
      <c r="H177"/>
      <c r="I177"/>
    </row>
    <row r="178" spans="2:9" hidden="1" x14ac:dyDescent="0.2">
      <c r="C178"/>
      <c r="D178"/>
      <c r="E178"/>
      <c r="F178"/>
      <c r="G178"/>
      <c r="H178"/>
      <c r="I178"/>
    </row>
    <row r="179" spans="2:9" hidden="1" x14ac:dyDescent="0.2">
      <c r="C179"/>
      <c r="D179"/>
      <c r="E179"/>
      <c r="F179"/>
      <c r="G179"/>
      <c r="H179"/>
      <c r="I179"/>
    </row>
    <row r="180" spans="2:9" hidden="1" x14ac:dyDescent="0.2">
      <c r="C180"/>
      <c r="D180"/>
      <c r="E180"/>
      <c r="F180"/>
      <c r="G180"/>
      <c r="H180"/>
      <c r="I180"/>
    </row>
    <row r="181" spans="2:9" hidden="1" x14ac:dyDescent="0.2">
      <c r="C181"/>
      <c r="D181"/>
      <c r="E181"/>
      <c r="F181"/>
      <c r="G181"/>
      <c r="H181"/>
      <c r="I181"/>
    </row>
    <row r="182" spans="2:9" hidden="1" x14ac:dyDescent="0.2">
      <c r="C182"/>
      <c r="D182"/>
      <c r="E182"/>
      <c r="F182"/>
      <c r="G182"/>
      <c r="H182"/>
      <c r="I182"/>
    </row>
    <row r="183" spans="2:9" hidden="1" x14ac:dyDescent="0.2">
      <c r="C183"/>
      <c r="D183"/>
      <c r="E183"/>
      <c r="F183"/>
      <c r="G183"/>
      <c r="H183"/>
      <c r="I183"/>
    </row>
    <row r="184" spans="2:9" hidden="1" x14ac:dyDescent="0.2">
      <c r="C184"/>
      <c r="D184"/>
      <c r="E184"/>
      <c r="F184"/>
      <c r="G184"/>
      <c r="H184"/>
      <c r="I184"/>
    </row>
    <row r="185" spans="2:9" hidden="1" x14ac:dyDescent="0.2">
      <c r="C185"/>
      <c r="D185"/>
      <c r="E185"/>
      <c r="F185"/>
      <c r="G185"/>
      <c r="H185"/>
      <c r="I185"/>
    </row>
    <row r="186" spans="2:9" hidden="1" x14ac:dyDescent="0.2">
      <c r="C186"/>
      <c r="D186"/>
      <c r="E186"/>
      <c r="F186"/>
      <c r="G186"/>
      <c r="H186"/>
      <c r="I186"/>
    </row>
    <row r="187" spans="2:9" hidden="1" x14ac:dyDescent="0.2">
      <c r="C187"/>
      <c r="D187"/>
      <c r="E187"/>
      <c r="F187"/>
      <c r="G187"/>
      <c r="H187"/>
      <c r="I187"/>
    </row>
    <row r="188" spans="2:9" hidden="1" x14ac:dyDescent="0.2">
      <c r="C188"/>
      <c r="D188"/>
      <c r="E188"/>
      <c r="F188"/>
      <c r="G188"/>
      <c r="H188"/>
      <c r="I188"/>
    </row>
    <row r="189" spans="2:9" hidden="1" x14ac:dyDescent="0.2">
      <c r="C189"/>
      <c r="D189"/>
      <c r="E189"/>
      <c r="F189"/>
      <c r="G189"/>
      <c r="H189"/>
      <c r="I189"/>
    </row>
    <row r="190" spans="2:9" x14ac:dyDescent="0.2">
      <c r="B190" t="s">
        <v>10</v>
      </c>
      <c r="C190" s="2" t="s">
        <v>49</v>
      </c>
      <c r="D190" s="2" t="s">
        <v>49</v>
      </c>
      <c r="E190" s="2" t="s">
        <v>49</v>
      </c>
      <c r="F190" s="2" t="s">
        <v>49</v>
      </c>
      <c r="G190" s="2" t="s">
        <v>49</v>
      </c>
      <c r="H190" s="2" t="s">
        <v>49</v>
      </c>
      <c r="I190" s="2" t="s">
        <v>49</v>
      </c>
    </row>
    <row r="191" spans="2:9" x14ac:dyDescent="0.2">
      <c r="B191" t="s">
        <v>16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</row>
    <row r="192" spans="2:9" x14ac:dyDescent="0.2">
      <c r="B192" s="12" t="s">
        <v>8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</row>
    <row r="193" spans="1:9" x14ac:dyDescent="0.2">
      <c r="B193" t="s">
        <v>11</v>
      </c>
      <c r="C193" s="14" t="s">
        <v>49</v>
      </c>
      <c r="D193" s="14" t="s">
        <v>49</v>
      </c>
      <c r="E193" s="14" t="s">
        <v>49</v>
      </c>
      <c r="F193" s="14" t="s">
        <v>49</v>
      </c>
      <c r="G193" s="14" t="s">
        <v>49</v>
      </c>
      <c r="H193" s="14" t="s">
        <v>49</v>
      </c>
      <c r="I193" s="14" t="s">
        <v>49</v>
      </c>
    </row>
    <row r="194" spans="1:9" x14ac:dyDescent="0.2">
      <c r="B194" t="s">
        <v>16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</row>
    <row r="195" spans="1:9" x14ac:dyDescent="0.2">
      <c r="B195" s="12" t="s">
        <v>8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</row>
    <row r="196" spans="1:9" x14ac:dyDescent="0.2">
      <c r="B196" s="35" t="s">
        <v>33</v>
      </c>
      <c r="C196" s="14" t="s">
        <v>49</v>
      </c>
      <c r="D196" s="14" t="s">
        <v>49</v>
      </c>
      <c r="E196" s="14" t="s">
        <v>49</v>
      </c>
      <c r="F196" s="14" t="s">
        <v>49</v>
      </c>
      <c r="G196" s="14" t="s">
        <v>49</v>
      </c>
      <c r="H196" s="14" t="s">
        <v>49</v>
      </c>
      <c r="I196" s="14" t="s">
        <v>49</v>
      </c>
    </row>
    <row r="197" spans="1:9" x14ac:dyDescent="0.2">
      <c r="B197" s="35" t="s">
        <v>16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</row>
    <row r="198" spans="1:9" x14ac:dyDescent="0.2">
      <c r="B198" s="12" t="s">
        <v>8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</row>
    <row r="199" spans="1:9" x14ac:dyDescent="0.2">
      <c r="B199" s="35" t="s">
        <v>34</v>
      </c>
      <c r="C199" s="2" t="s">
        <v>49</v>
      </c>
      <c r="D199" s="2" t="s">
        <v>49</v>
      </c>
      <c r="E199" s="2" t="s">
        <v>49</v>
      </c>
      <c r="F199" s="2" t="s">
        <v>49</v>
      </c>
      <c r="G199" s="2" t="s">
        <v>49</v>
      </c>
      <c r="H199" s="2" t="s">
        <v>49</v>
      </c>
      <c r="I199" s="2" t="s">
        <v>49</v>
      </c>
    </row>
    <row r="200" spans="1:9" x14ac:dyDescent="0.2">
      <c r="B200" s="35" t="s">
        <v>16</v>
      </c>
      <c r="C200" s="5">
        <v>0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</row>
    <row r="201" spans="1:9" x14ac:dyDescent="0.2">
      <c r="A201" s="3"/>
      <c r="B201" s="12" t="s">
        <v>8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</row>
    <row r="202" spans="1:9" x14ac:dyDescent="0.2">
      <c r="A202" s="3"/>
      <c r="B202" s="35" t="s">
        <v>58</v>
      </c>
      <c r="C202" s="14" t="s">
        <v>49</v>
      </c>
      <c r="D202" s="14" t="s">
        <v>49</v>
      </c>
      <c r="E202" s="14" t="s">
        <v>49</v>
      </c>
      <c r="F202" s="14" t="s">
        <v>49</v>
      </c>
      <c r="G202" s="14" t="s">
        <v>49</v>
      </c>
      <c r="H202" s="14" t="s">
        <v>49</v>
      </c>
      <c r="I202" s="14" t="s">
        <v>49</v>
      </c>
    </row>
    <row r="203" spans="1:9" x14ac:dyDescent="0.2">
      <c r="A203" s="3"/>
      <c r="B203" s="35" t="s">
        <v>16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</row>
    <row r="204" spans="1:9" x14ac:dyDescent="0.2">
      <c r="A204" s="3"/>
      <c r="B204" s="12" t="s">
        <v>8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</row>
    <row r="205" spans="1:9" x14ac:dyDescent="0.2">
      <c r="B205" s="35" t="s">
        <v>59</v>
      </c>
      <c r="C205" s="2" t="s">
        <v>49</v>
      </c>
      <c r="D205" s="2" t="s">
        <v>49</v>
      </c>
      <c r="E205" s="2" t="s">
        <v>49</v>
      </c>
      <c r="F205" s="2" t="s">
        <v>49</v>
      </c>
      <c r="G205" s="2" t="s">
        <v>49</v>
      </c>
      <c r="H205" s="2" t="s">
        <v>49</v>
      </c>
      <c r="I205" s="2" t="s">
        <v>49</v>
      </c>
    </row>
    <row r="206" spans="1:9" x14ac:dyDescent="0.2">
      <c r="B206" s="35" t="s">
        <v>16</v>
      </c>
      <c r="C206" s="5">
        <v>0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</row>
    <row r="207" spans="1:9" x14ac:dyDescent="0.2">
      <c r="B207" s="12" t="s">
        <v>8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</row>
    <row r="208" spans="1:9" x14ac:dyDescent="0.2">
      <c r="A208" s="3"/>
      <c r="B208" s="35" t="s">
        <v>60</v>
      </c>
      <c r="C208" s="14" t="s">
        <v>49</v>
      </c>
      <c r="D208" s="14" t="s">
        <v>49</v>
      </c>
      <c r="E208" s="14" t="s">
        <v>49</v>
      </c>
      <c r="F208" s="14" t="s">
        <v>49</v>
      </c>
      <c r="G208" s="14" t="s">
        <v>49</v>
      </c>
      <c r="H208" s="14" t="s">
        <v>49</v>
      </c>
      <c r="I208" s="14" t="s">
        <v>49</v>
      </c>
    </row>
    <row r="209" spans="1:10" x14ac:dyDescent="0.2">
      <c r="A209" s="3"/>
      <c r="B209" s="35" t="s">
        <v>16</v>
      </c>
      <c r="C209" s="5">
        <v>0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</row>
    <row r="210" spans="1:10" x14ac:dyDescent="0.2">
      <c r="A210" s="3"/>
      <c r="B210" s="12" t="s">
        <v>8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</row>
    <row r="211" spans="1:10" x14ac:dyDescent="0.2">
      <c r="A211" s="3"/>
      <c r="B211" s="35" t="s">
        <v>61</v>
      </c>
      <c r="C211" s="2" t="s">
        <v>49</v>
      </c>
      <c r="D211" s="2" t="s">
        <v>49</v>
      </c>
      <c r="E211" s="2" t="s">
        <v>49</v>
      </c>
      <c r="F211" s="2" t="s">
        <v>49</v>
      </c>
      <c r="G211" s="2" t="s">
        <v>49</v>
      </c>
      <c r="H211" s="2" t="s">
        <v>49</v>
      </c>
      <c r="I211" s="2" t="s">
        <v>49</v>
      </c>
    </row>
    <row r="212" spans="1:10" x14ac:dyDescent="0.2">
      <c r="A212" s="3"/>
      <c r="B212" s="35" t="s">
        <v>16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</row>
    <row r="213" spans="1:10" x14ac:dyDescent="0.2">
      <c r="A213" s="3"/>
      <c r="B213" s="12" t="s">
        <v>8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</row>
    <row r="214" spans="1:10" x14ac:dyDescent="0.2">
      <c r="A214" s="3"/>
      <c r="B214" s="35" t="s">
        <v>62</v>
      </c>
      <c r="C214" s="14" t="s">
        <v>49</v>
      </c>
      <c r="D214" s="14" t="s">
        <v>49</v>
      </c>
      <c r="E214" s="14" t="s">
        <v>49</v>
      </c>
      <c r="F214" s="14" t="s">
        <v>49</v>
      </c>
      <c r="G214" s="14" t="s">
        <v>49</v>
      </c>
      <c r="H214" s="14" t="s">
        <v>49</v>
      </c>
      <c r="I214" s="14" t="s">
        <v>49</v>
      </c>
    </row>
    <row r="215" spans="1:10" x14ac:dyDescent="0.2">
      <c r="A215" s="3"/>
      <c r="B215" s="35" t="s">
        <v>16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</row>
    <row r="216" spans="1:10" x14ac:dyDescent="0.2">
      <c r="B216" s="12" t="s">
        <v>8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</row>
    <row r="217" spans="1:10" x14ac:dyDescent="0.2">
      <c r="B217" t="s">
        <v>63</v>
      </c>
      <c r="C217" s="2" t="s">
        <v>49</v>
      </c>
      <c r="D217" s="2" t="s">
        <v>49</v>
      </c>
      <c r="E217" s="2" t="s">
        <v>49</v>
      </c>
      <c r="F217" s="2" t="s">
        <v>49</v>
      </c>
      <c r="G217" s="2" t="s">
        <v>49</v>
      </c>
      <c r="H217" s="2" t="s">
        <v>49</v>
      </c>
      <c r="I217" s="2" t="s">
        <v>49</v>
      </c>
    </row>
    <row r="218" spans="1:10" x14ac:dyDescent="0.2">
      <c r="B218" t="s">
        <v>16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</row>
    <row r="219" spans="1:10" x14ac:dyDescent="0.2">
      <c r="B219" s="12" t="s">
        <v>8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</row>
    <row r="220" spans="1:10" x14ac:dyDescent="0.2">
      <c r="A220" s="3">
        <v>7</v>
      </c>
      <c r="B220" s="4" t="s">
        <v>73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8"/>
    </row>
    <row r="221" spans="1:10" x14ac:dyDescent="0.2">
      <c r="B221" s="12" t="s">
        <v>8</v>
      </c>
      <c r="C221" s="59">
        <v>0</v>
      </c>
      <c r="D221" s="59">
        <v>0</v>
      </c>
      <c r="E221" s="59">
        <v>0</v>
      </c>
      <c r="F221" s="7">
        <v>0</v>
      </c>
      <c r="G221" s="59">
        <v>0</v>
      </c>
      <c r="H221" s="59">
        <v>0</v>
      </c>
      <c r="I221" s="59">
        <v>0</v>
      </c>
    </row>
    <row r="222" spans="1:10" x14ac:dyDescent="0.2">
      <c r="A222" s="3">
        <v>8</v>
      </c>
      <c r="B222" s="4" t="s">
        <v>31</v>
      </c>
    </row>
    <row r="223" spans="1:10" x14ac:dyDescent="0.2">
      <c r="B223" t="s">
        <v>7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</row>
    <row r="224" spans="1:10" x14ac:dyDescent="0.2">
      <c r="B224" s="6" t="s">
        <v>8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25"/>
  <sheetViews>
    <sheetView topLeftCell="A65" workbookViewId="0">
      <selection activeCell="C158" sqref="C158"/>
    </sheetView>
  </sheetViews>
  <sheetFormatPr defaultRowHeight="12.75" x14ac:dyDescent="0.2"/>
  <cols>
    <col min="1" max="1" width="3" customWidth="1"/>
    <col min="2" max="2" width="14.85546875" bestFit="1" customWidth="1"/>
    <col min="3" max="3" width="11" style="2" customWidth="1"/>
    <col min="4" max="4" width="12.7109375" style="2" bestFit="1" customWidth="1"/>
    <col min="5" max="9" width="11" style="2" customWidth="1"/>
  </cols>
  <sheetData>
    <row r="1" spans="1:9" x14ac:dyDescent="0.2">
      <c r="A1" s="1" t="str">
        <f>'Boys U11'!A2</f>
        <v xml:space="preserve">Venue : </v>
      </c>
      <c r="B1" s="54"/>
      <c r="E1" s="3" t="s">
        <v>79</v>
      </c>
      <c r="H1" s="3" t="str">
        <f>'Boys U11'!H2</f>
        <v>Date - 11th February 2018</v>
      </c>
      <c r="I1" s="41">
        <f>'Boys U11'!I2</f>
        <v>0</v>
      </c>
    </row>
    <row r="2" spans="1:9" x14ac:dyDescent="0.2">
      <c r="A2" s="1"/>
      <c r="G2" s="3"/>
      <c r="H2" s="3"/>
    </row>
    <row r="3" spans="1:9" x14ac:dyDescent="0.2">
      <c r="A3" s="2"/>
      <c r="B3" s="4" t="s">
        <v>64</v>
      </c>
      <c r="C3" s="3" t="s">
        <v>1</v>
      </c>
      <c r="D3" s="3" t="s">
        <v>2</v>
      </c>
      <c r="E3" s="3" t="s">
        <v>3</v>
      </c>
      <c r="F3" s="3" t="s">
        <v>76</v>
      </c>
      <c r="G3" s="3" t="s">
        <v>4</v>
      </c>
      <c r="H3" s="3" t="s">
        <v>22</v>
      </c>
      <c r="I3" s="3" t="s">
        <v>5</v>
      </c>
    </row>
    <row r="4" spans="1:9" x14ac:dyDescent="0.2">
      <c r="A4" s="2"/>
      <c r="B4" s="4" t="s">
        <v>24</v>
      </c>
      <c r="F4" s="3" t="s">
        <v>77</v>
      </c>
    </row>
    <row r="5" spans="1:9" x14ac:dyDescent="0.2">
      <c r="A5" s="3">
        <v>1</v>
      </c>
      <c r="B5" t="s">
        <v>10</v>
      </c>
      <c r="C5" s="2" t="s">
        <v>49</v>
      </c>
      <c r="D5" s="2" t="s">
        <v>49</v>
      </c>
      <c r="E5" s="2" t="s">
        <v>49</v>
      </c>
      <c r="F5" s="2" t="s">
        <v>49</v>
      </c>
      <c r="G5" s="2" t="s">
        <v>49</v>
      </c>
      <c r="H5" s="2" t="s">
        <v>49</v>
      </c>
      <c r="I5" s="2" t="s">
        <v>49</v>
      </c>
    </row>
    <row r="6" spans="1:9" x14ac:dyDescent="0.2">
      <c r="A6" s="3"/>
      <c r="B6" t="s">
        <v>7</v>
      </c>
      <c r="C6" s="5">
        <v>0</v>
      </c>
      <c r="D6" s="5">
        <v>0</v>
      </c>
      <c r="E6" s="5">
        <v>0</v>
      </c>
      <c r="F6" s="5">
        <v>0</v>
      </c>
      <c r="G6" s="2">
        <v>0</v>
      </c>
      <c r="H6" s="5">
        <v>0</v>
      </c>
      <c r="I6" s="5">
        <v>0</v>
      </c>
    </row>
    <row r="7" spans="1:9" x14ac:dyDescent="0.2">
      <c r="A7" s="3"/>
      <c r="B7" s="12" t="s">
        <v>8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</row>
    <row r="8" spans="1:9" x14ac:dyDescent="0.2">
      <c r="A8" s="3"/>
      <c r="B8" t="s">
        <v>11</v>
      </c>
      <c r="C8" s="14" t="s">
        <v>49</v>
      </c>
      <c r="D8" s="14" t="s">
        <v>49</v>
      </c>
      <c r="E8" s="14" t="s">
        <v>49</v>
      </c>
      <c r="F8" s="14" t="s">
        <v>49</v>
      </c>
      <c r="G8" s="14" t="s">
        <v>49</v>
      </c>
      <c r="H8" s="14" t="s">
        <v>49</v>
      </c>
      <c r="I8" s="14" t="s">
        <v>49</v>
      </c>
    </row>
    <row r="9" spans="1:9" x14ac:dyDescent="0.2">
      <c r="A9" s="3"/>
      <c r="B9" t="s">
        <v>7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1:9" x14ac:dyDescent="0.2">
      <c r="A10" s="3"/>
      <c r="B10" s="12" t="s">
        <v>8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9" x14ac:dyDescent="0.2">
      <c r="A11" s="3"/>
      <c r="B11" t="s">
        <v>33</v>
      </c>
      <c r="C11" s="2" t="s">
        <v>49</v>
      </c>
      <c r="D11" s="2" t="s">
        <v>49</v>
      </c>
      <c r="E11" s="2" t="s">
        <v>49</v>
      </c>
      <c r="F11" s="2" t="s">
        <v>49</v>
      </c>
      <c r="G11" s="2" t="s">
        <v>49</v>
      </c>
      <c r="H11" s="2" t="s">
        <v>49</v>
      </c>
      <c r="I11" s="2" t="s">
        <v>49</v>
      </c>
    </row>
    <row r="12" spans="1:9" x14ac:dyDescent="0.2">
      <c r="A12" s="3"/>
      <c r="B12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  <row r="13" spans="1:9" x14ac:dyDescent="0.2">
      <c r="A13" s="3"/>
      <c r="B13" s="12" t="s">
        <v>8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9" x14ac:dyDescent="0.2">
      <c r="A14" s="3"/>
      <c r="B14" t="s">
        <v>34</v>
      </c>
      <c r="C14" s="14" t="s">
        <v>49</v>
      </c>
      <c r="D14" s="14" t="s">
        <v>49</v>
      </c>
      <c r="E14" s="14" t="s">
        <v>49</v>
      </c>
      <c r="F14" s="14" t="s">
        <v>49</v>
      </c>
      <c r="G14" s="14" t="s">
        <v>49</v>
      </c>
      <c r="H14" s="14" t="s">
        <v>49</v>
      </c>
      <c r="I14" s="108" t="s">
        <v>49</v>
      </c>
    </row>
    <row r="15" spans="1:9" x14ac:dyDescent="0.2">
      <c r="A15" s="3"/>
      <c r="B15" t="s">
        <v>7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1:9" x14ac:dyDescent="0.2">
      <c r="A16" s="3"/>
      <c r="B16" s="12" t="s">
        <v>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1:9" x14ac:dyDescent="0.2">
      <c r="A17" s="3"/>
      <c r="B17" t="s">
        <v>58</v>
      </c>
      <c r="C17" s="2" t="s">
        <v>49</v>
      </c>
      <c r="D17" s="2" t="s">
        <v>49</v>
      </c>
      <c r="E17" s="2" t="s">
        <v>49</v>
      </c>
      <c r="F17" s="2" t="s">
        <v>49</v>
      </c>
      <c r="G17" s="2" t="s">
        <v>49</v>
      </c>
      <c r="H17" s="2" t="s">
        <v>49</v>
      </c>
      <c r="I17" s="2" t="s">
        <v>49</v>
      </c>
    </row>
    <row r="18" spans="1:9" x14ac:dyDescent="0.2">
      <c r="A18" s="3"/>
      <c r="B18" t="s">
        <v>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</row>
    <row r="19" spans="1:9" x14ac:dyDescent="0.2">
      <c r="A19" s="3"/>
      <c r="B19" s="12" t="s">
        <v>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</row>
    <row r="20" spans="1:9" x14ac:dyDescent="0.2">
      <c r="A20" s="3"/>
      <c r="B20" t="s">
        <v>59</v>
      </c>
      <c r="C20" s="14" t="s">
        <v>49</v>
      </c>
      <c r="D20" s="14" t="s">
        <v>49</v>
      </c>
      <c r="E20" s="14" t="s">
        <v>49</v>
      </c>
      <c r="F20" s="14" t="s">
        <v>49</v>
      </c>
      <c r="G20" s="14" t="s">
        <v>49</v>
      </c>
      <c r="H20" s="14" t="s">
        <v>49</v>
      </c>
      <c r="I20" s="14" t="s">
        <v>49</v>
      </c>
    </row>
    <row r="21" spans="1:9" x14ac:dyDescent="0.2">
      <c r="A21" s="3"/>
      <c r="B21" t="s">
        <v>7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1:9" x14ac:dyDescent="0.2">
      <c r="A22" s="3"/>
      <c r="B22" s="12" t="s">
        <v>8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1:9" x14ac:dyDescent="0.2">
      <c r="A23" s="3"/>
      <c r="B23" t="s">
        <v>60</v>
      </c>
      <c r="C23" s="2" t="s">
        <v>49</v>
      </c>
      <c r="D23" s="2" t="s">
        <v>49</v>
      </c>
      <c r="E23" s="2" t="s">
        <v>49</v>
      </c>
      <c r="F23" s="2" t="s">
        <v>49</v>
      </c>
      <c r="G23" s="2" t="s">
        <v>49</v>
      </c>
      <c r="H23" s="2" t="s">
        <v>49</v>
      </c>
      <c r="I23" s="2" t="s">
        <v>49</v>
      </c>
    </row>
    <row r="24" spans="1:9" x14ac:dyDescent="0.2">
      <c r="A24" s="3"/>
      <c r="B24" t="s">
        <v>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</row>
    <row r="25" spans="1:9" x14ac:dyDescent="0.2">
      <c r="A25" s="3"/>
      <c r="B25" s="12" t="s">
        <v>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</row>
    <row r="26" spans="1:9" x14ac:dyDescent="0.2">
      <c r="A26" s="3"/>
      <c r="B26" t="s">
        <v>61</v>
      </c>
      <c r="C26" s="14" t="s">
        <v>49</v>
      </c>
      <c r="D26" s="14" t="s">
        <v>49</v>
      </c>
      <c r="E26" s="14" t="s">
        <v>49</v>
      </c>
      <c r="F26" s="14" t="s">
        <v>49</v>
      </c>
      <c r="G26" s="14" t="s">
        <v>49</v>
      </c>
      <c r="H26" s="14" t="s">
        <v>49</v>
      </c>
      <c r="I26" s="14" t="s">
        <v>49</v>
      </c>
    </row>
    <row r="27" spans="1:9" x14ac:dyDescent="0.2">
      <c r="A27" s="3"/>
      <c r="B27" t="s">
        <v>7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</row>
    <row r="28" spans="1:9" x14ac:dyDescent="0.2">
      <c r="A28" s="3"/>
      <c r="B28" s="12" t="s">
        <v>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1:9" x14ac:dyDescent="0.2">
      <c r="A29" s="3"/>
      <c r="B29" s="35" t="s">
        <v>62</v>
      </c>
      <c r="C29" s="14" t="s">
        <v>49</v>
      </c>
      <c r="D29" s="14" t="s">
        <v>49</v>
      </c>
      <c r="E29" s="14" t="s">
        <v>49</v>
      </c>
      <c r="F29" s="14" t="s">
        <v>49</v>
      </c>
      <c r="G29" s="14" t="s">
        <v>49</v>
      </c>
      <c r="H29" s="14" t="s">
        <v>49</v>
      </c>
      <c r="I29" s="14" t="s">
        <v>49</v>
      </c>
    </row>
    <row r="30" spans="1:9" x14ac:dyDescent="0.2">
      <c r="A30" s="3"/>
      <c r="B30" s="35" t="s">
        <v>7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  <row r="31" spans="1:9" x14ac:dyDescent="0.2">
      <c r="A31" s="3"/>
      <c r="B31" s="12" t="s">
        <v>8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x14ac:dyDescent="0.2">
      <c r="A32" s="3"/>
      <c r="B32" s="35" t="s">
        <v>63</v>
      </c>
      <c r="C32" s="2" t="s">
        <v>49</v>
      </c>
      <c r="D32" s="2" t="s">
        <v>49</v>
      </c>
      <c r="E32" s="2" t="s">
        <v>49</v>
      </c>
      <c r="F32" s="2" t="s">
        <v>49</v>
      </c>
      <c r="G32" s="2" t="s">
        <v>49</v>
      </c>
      <c r="H32" s="2" t="s">
        <v>49</v>
      </c>
      <c r="I32" s="2" t="s">
        <v>49</v>
      </c>
    </row>
    <row r="33" spans="1:9" x14ac:dyDescent="0.2">
      <c r="A33" s="3"/>
      <c r="B33" s="35" t="s">
        <v>7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</row>
    <row r="34" spans="1:9" x14ac:dyDescent="0.2">
      <c r="A34" s="3"/>
      <c r="B34" s="12" t="s">
        <v>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</row>
    <row r="35" spans="1:9" x14ac:dyDescent="0.2">
      <c r="A35" s="3"/>
      <c r="B35" s="6"/>
      <c r="C35" s="13"/>
      <c r="D35" s="13"/>
      <c r="E35" s="13"/>
      <c r="F35" s="13"/>
      <c r="G35" s="13"/>
      <c r="H35" s="13"/>
      <c r="I35" s="13"/>
    </row>
    <row r="36" spans="1:9" x14ac:dyDescent="0.2">
      <c r="A36" s="3">
        <v>2</v>
      </c>
      <c r="B36" s="4" t="s">
        <v>65</v>
      </c>
      <c r="C36" s="13"/>
      <c r="D36" s="13"/>
      <c r="E36" s="13"/>
      <c r="F36" s="13"/>
      <c r="G36" s="13"/>
      <c r="H36" s="13"/>
      <c r="I36" s="13"/>
    </row>
    <row r="37" spans="1:9" x14ac:dyDescent="0.2">
      <c r="B37" t="s">
        <v>10</v>
      </c>
      <c r="C37" s="2" t="s">
        <v>49</v>
      </c>
      <c r="D37" s="2" t="s">
        <v>49</v>
      </c>
      <c r="E37" s="2" t="s">
        <v>49</v>
      </c>
      <c r="F37" s="2" t="s">
        <v>49</v>
      </c>
      <c r="G37" s="2" t="s">
        <v>49</v>
      </c>
      <c r="H37" s="2" t="s">
        <v>49</v>
      </c>
      <c r="I37" s="2" t="s">
        <v>49</v>
      </c>
    </row>
    <row r="38" spans="1:9" x14ac:dyDescent="0.2">
      <c r="A38" s="3"/>
      <c r="B38" t="s">
        <v>74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</row>
    <row r="39" spans="1:9" x14ac:dyDescent="0.2">
      <c r="A39" s="3"/>
      <c r="B39" s="12" t="s">
        <v>8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</row>
    <row r="40" spans="1:9" x14ac:dyDescent="0.2">
      <c r="A40" s="3"/>
      <c r="B40" t="s">
        <v>11</v>
      </c>
      <c r="C40" s="14" t="s">
        <v>49</v>
      </c>
      <c r="D40" s="14" t="s">
        <v>49</v>
      </c>
      <c r="E40" s="14" t="s">
        <v>49</v>
      </c>
      <c r="F40" s="14" t="s">
        <v>49</v>
      </c>
      <c r="G40" s="14" t="s">
        <v>49</v>
      </c>
      <c r="H40" s="14">
        <v>0</v>
      </c>
      <c r="I40" s="14" t="s">
        <v>49</v>
      </c>
    </row>
    <row r="41" spans="1:9" x14ac:dyDescent="0.2">
      <c r="A41" s="3"/>
      <c r="B41" t="s">
        <v>74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</row>
    <row r="42" spans="1:9" x14ac:dyDescent="0.2">
      <c r="A42" s="3"/>
      <c r="B42" s="12" t="s">
        <v>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</row>
    <row r="43" spans="1:9" x14ac:dyDescent="0.2">
      <c r="A43" s="3"/>
      <c r="B43" s="35" t="s">
        <v>33</v>
      </c>
      <c r="C43" s="14" t="s">
        <v>49</v>
      </c>
      <c r="D43" s="14" t="s">
        <v>49</v>
      </c>
      <c r="E43" s="14" t="s">
        <v>49</v>
      </c>
      <c r="F43" s="14" t="s">
        <v>49</v>
      </c>
      <c r="G43" s="14" t="s">
        <v>49</v>
      </c>
      <c r="H43" s="14">
        <v>0</v>
      </c>
      <c r="I43" s="14" t="s">
        <v>49</v>
      </c>
    </row>
    <row r="44" spans="1:9" x14ac:dyDescent="0.2">
      <c r="A44" s="3"/>
      <c r="B44" s="35" t="s">
        <v>74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</row>
    <row r="45" spans="1:9" x14ac:dyDescent="0.2">
      <c r="A45" s="3"/>
      <c r="B45" s="12" t="s">
        <v>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</row>
    <row r="46" spans="1:9" x14ac:dyDescent="0.2">
      <c r="A46" s="3"/>
      <c r="B46" s="35" t="s">
        <v>34</v>
      </c>
      <c r="C46" s="2" t="s">
        <v>49</v>
      </c>
      <c r="D46" s="2" t="s">
        <v>49</v>
      </c>
      <c r="E46" s="2" t="s">
        <v>49</v>
      </c>
      <c r="F46" s="2" t="s">
        <v>49</v>
      </c>
      <c r="G46" s="2" t="s">
        <v>49</v>
      </c>
      <c r="H46" s="2" t="s">
        <v>49</v>
      </c>
      <c r="I46" s="2" t="s">
        <v>49</v>
      </c>
    </row>
    <row r="47" spans="1:9" x14ac:dyDescent="0.2">
      <c r="A47" s="3"/>
      <c r="B47" s="35" t="s">
        <v>74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</row>
    <row r="48" spans="1:9" x14ac:dyDescent="0.2">
      <c r="A48" s="3"/>
      <c r="B48" s="12" t="s">
        <v>8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</row>
    <row r="49" spans="1:9" x14ac:dyDescent="0.2">
      <c r="A49" s="3"/>
      <c r="B49" s="35" t="s">
        <v>58</v>
      </c>
      <c r="C49" s="14" t="s">
        <v>49</v>
      </c>
      <c r="D49" s="14" t="s">
        <v>49</v>
      </c>
      <c r="E49" s="14" t="s">
        <v>49</v>
      </c>
      <c r="F49" s="14" t="s">
        <v>49</v>
      </c>
      <c r="G49" s="14" t="s">
        <v>49</v>
      </c>
      <c r="H49" s="14" t="s">
        <v>49</v>
      </c>
      <c r="I49" s="14" t="s">
        <v>49</v>
      </c>
    </row>
    <row r="50" spans="1:9" x14ac:dyDescent="0.2">
      <c r="A50" s="3"/>
      <c r="B50" s="35" t="s">
        <v>74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</row>
    <row r="51" spans="1:9" x14ac:dyDescent="0.2">
      <c r="A51" s="3"/>
      <c r="B51" s="12" t="s">
        <v>8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</row>
    <row r="52" spans="1:9" x14ac:dyDescent="0.2">
      <c r="A52" s="3"/>
      <c r="B52" s="35" t="s">
        <v>59</v>
      </c>
      <c r="C52" s="2" t="s">
        <v>49</v>
      </c>
      <c r="D52" s="2" t="s">
        <v>49</v>
      </c>
      <c r="E52" s="2" t="s">
        <v>49</v>
      </c>
      <c r="F52" s="2" t="s">
        <v>49</v>
      </c>
      <c r="G52" s="2" t="s">
        <v>49</v>
      </c>
      <c r="H52" s="2" t="s">
        <v>49</v>
      </c>
      <c r="I52" s="2" t="s">
        <v>49</v>
      </c>
    </row>
    <row r="53" spans="1:9" x14ac:dyDescent="0.2">
      <c r="A53" s="3"/>
      <c r="B53" s="35" t="s">
        <v>74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</row>
    <row r="54" spans="1:9" x14ac:dyDescent="0.2">
      <c r="A54" s="3"/>
      <c r="B54" s="12" t="s">
        <v>8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</row>
    <row r="55" spans="1:9" x14ac:dyDescent="0.2">
      <c r="A55" s="3"/>
      <c r="B55" s="35" t="s">
        <v>60</v>
      </c>
      <c r="C55" s="14" t="s">
        <v>49</v>
      </c>
      <c r="D55" s="14" t="s">
        <v>49</v>
      </c>
      <c r="E55" s="14" t="s">
        <v>49</v>
      </c>
      <c r="F55" s="14" t="s">
        <v>49</v>
      </c>
      <c r="G55" s="14" t="s">
        <v>49</v>
      </c>
      <c r="H55" s="14" t="s">
        <v>49</v>
      </c>
      <c r="I55" s="14" t="s">
        <v>49</v>
      </c>
    </row>
    <row r="56" spans="1:9" x14ac:dyDescent="0.2">
      <c r="A56" s="3"/>
      <c r="B56" s="35" t="s">
        <v>74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</row>
    <row r="57" spans="1:9" x14ac:dyDescent="0.2">
      <c r="A57" s="3"/>
      <c r="B57" s="12" t="s">
        <v>8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x14ac:dyDescent="0.2">
      <c r="A58" s="3"/>
      <c r="B58" s="35" t="s">
        <v>61</v>
      </c>
      <c r="C58" s="2" t="s">
        <v>49</v>
      </c>
      <c r="D58" s="2" t="s">
        <v>49</v>
      </c>
      <c r="E58" s="2" t="s">
        <v>49</v>
      </c>
      <c r="F58" s="2" t="s">
        <v>49</v>
      </c>
      <c r="G58" s="2" t="s">
        <v>49</v>
      </c>
      <c r="H58" s="2" t="s">
        <v>49</v>
      </c>
      <c r="I58" s="2" t="s">
        <v>49</v>
      </c>
    </row>
    <row r="59" spans="1:9" x14ac:dyDescent="0.2">
      <c r="A59" s="3"/>
      <c r="B59" s="35" t="s">
        <v>74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</row>
    <row r="60" spans="1:9" x14ac:dyDescent="0.2">
      <c r="A60" s="3"/>
      <c r="B60" s="12" t="s">
        <v>8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</row>
    <row r="61" spans="1:9" x14ac:dyDescent="0.2">
      <c r="A61" s="3"/>
      <c r="B61" s="35" t="s">
        <v>62</v>
      </c>
      <c r="C61" s="14" t="s">
        <v>49</v>
      </c>
      <c r="D61" s="14" t="s">
        <v>49</v>
      </c>
      <c r="E61" s="14" t="s">
        <v>49</v>
      </c>
      <c r="F61" s="14" t="s">
        <v>49</v>
      </c>
      <c r="G61" s="14" t="s">
        <v>49</v>
      </c>
      <c r="H61" s="14" t="s">
        <v>49</v>
      </c>
      <c r="I61" s="14" t="s">
        <v>49</v>
      </c>
    </row>
    <row r="62" spans="1:9" x14ac:dyDescent="0.2">
      <c r="A62" s="3"/>
      <c r="B62" s="35" t="s">
        <v>74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</row>
    <row r="63" spans="1:9" x14ac:dyDescent="0.2">
      <c r="A63" s="3"/>
      <c r="B63" s="12" t="s">
        <v>8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</row>
    <row r="64" spans="1:9" x14ac:dyDescent="0.2">
      <c r="A64" s="3"/>
      <c r="B64" t="s">
        <v>63</v>
      </c>
      <c r="C64" s="2" t="s">
        <v>49</v>
      </c>
      <c r="D64" s="2" t="s">
        <v>49</v>
      </c>
      <c r="E64" s="2" t="s">
        <v>49</v>
      </c>
      <c r="F64" s="2" t="s">
        <v>49</v>
      </c>
      <c r="G64" s="2" t="s">
        <v>49</v>
      </c>
      <c r="H64" s="2" t="s">
        <v>49</v>
      </c>
      <c r="I64" s="2" t="s">
        <v>49</v>
      </c>
    </row>
    <row r="65" spans="1:9" x14ac:dyDescent="0.2">
      <c r="B65" t="s">
        <v>74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</row>
    <row r="66" spans="1:9" x14ac:dyDescent="0.2">
      <c r="A66" s="3"/>
      <c r="B66" s="12" t="s">
        <v>8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</row>
    <row r="67" spans="1:9" x14ac:dyDescent="0.2">
      <c r="A67" s="3"/>
      <c r="B67" s="6"/>
      <c r="C67" s="13"/>
      <c r="D67" s="13"/>
      <c r="E67" s="13"/>
      <c r="F67" s="13"/>
      <c r="G67" s="13"/>
      <c r="H67" s="13"/>
      <c r="I67" s="13"/>
    </row>
    <row r="68" spans="1:9" x14ac:dyDescent="0.2">
      <c r="A68" s="3">
        <v>3</v>
      </c>
      <c r="B68" s="4" t="s">
        <v>30</v>
      </c>
      <c r="C68"/>
      <c r="D68"/>
      <c r="E68"/>
      <c r="F68"/>
      <c r="G68" s="94"/>
      <c r="H68" s="99"/>
      <c r="I68"/>
    </row>
    <row r="69" spans="1:9" x14ac:dyDescent="0.2">
      <c r="A69" s="3"/>
      <c r="B69" t="s">
        <v>10</v>
      </c>
      <c r="C69" s="2" t="s">
        <v>49</v>
      </c>
      <c r="D69" s="2" t="s">
        <v>49</v>
      </c>
      <c r="E69" s="2" t="s">
        <v>49</v>
      </c>
      <c r="F69" s="2" t="s">
        <v>49</v>
      </c>
      <c r="G69" s="94" t="s">
        <v>49</v>
      </c>
      <c r="H69" s="94" t="s">
        <v>49</v>
      </c>
      <c r="I69" s="2" t="s">
        <v>49</v>
      </c>
    </row>
    <row r="70" spans="1:9" x14ac:dyDescent="0.2">
      <c r="A70" s="3"/>
      <c r="B70" t="s">
        <v>16</v>
      </c>
      <c r="C70" s="5">
        <v>0</v>
      </c>
      <c r="D70" s="5">
        <v>0</v>
      </c>
      <c r="E70" s="5">
        <v>0</v>
      </c>
      <c r="F70" s="5">
        <v>0</v>
      </c>
      <c r="G70" s="91">
        <v>0</v>
      </c>
      <c r="H70" s="91">
        <v>0</v>
      </c>
      <c r="I70" s="5">
        <v>0</v>
      </c>
    </row>
    <row r="71" spans="1:9" x14ac:dyDescent="0.2">
      <c r="A71" s="3"/>
      <c r="B71" s="12" t="s">
        <v>8</v>
      </c>
      <c r="C71" s="7">
        <f>-C690</f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</row>
    <row r="72" spans="1:9" x14ac:dyDescent="0.2">
      <c r="A72" s="3"/>
      <c r="B72" t="s">
        <v>11</v>
      </c>
      <c r="C72" s="14" t="s">
        <v>49</v>
      </c>
      <c r="D72" s="14" t="s">
        <v>49</v>
      </c>
      <c r="E72" s="14" t="s">
        <v>49</v>
      </c>
      <c r="F72" s="14" t="s">
        <v>49</v>
      </c>
      <c r="G72" s="14" t="s">
        <v>49</v>
      </c>
      <c r="H72" s="14" t="s">
        <v>49</v>
      </c>
      <c r="I72" s="14" t="s">
        <v>49</v>
      </c>
    </row>
    <row r="73" spans="1:9" x14ac:dyDescent="0.2">
      <c r="A73" s="3"/>
      <c r="B73" t="s">
        <v>16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</row>
    <row r="74" spans="1:9" x14ac:dyDescent="0.2">
      <c r="A74" s="3"/>
      <c r="B74" s="12" t="s">
        <v>8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</row>
    <row r="75" spans="1:9" x14ac:dyDescent="0.2">
      <c r="A75" s="3"/>
      <c r="B75" s="35" t="s">
        <v>33</v>
      </c>
      <c r="C75" s="14" t="s">
        <v>49</v>
      </c>
      <c r="D75" s="14" t="s">
        <v>49</v>
      </c>
      <c r="E75" s="14" t="s">
        <v>49</v>
      </c>
      <c r="F75" s="14" t="s">
        <v>49</v>
      </c>
      <c r="G75" s="14" t="s">
        <v>49</v>
      </c>
      <c r="H75" s="14" t="s">
        <v>49</v>
      </c>
      <c r="I75" s="14" t="s">
        <v>49</v>
      </c>
    </row>
    <row r="76" spans="1:9" x14ac:dyDescent="0.2">
      <c r="A76" s="3"/>
      <c r="B76" s="35" t="s">
        <v>16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</row>
    <row r="77" spans="1:9" x14ac:dyDescent="0.2">
      <c r="A77" s="3"/>
      <c r="B77" s="12" t="s">
        <v>8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</row>
    <row r="78" spans="1:9" x14ac:dyDescent="0.2">
      <c r="A78" s="3"/>
      <c r="B78" s="35" t="s">
        <v>34</v>
      </c>
      <c r="C78" s="2" t="s">
        <v>49</v>
      </c>
      <c r="D78" s="2" t="s">
        <v>49</v>
      </c>
      <c r="E78" s="2" t="s">
        <v>49</v>
      </c>
      <c r="F78" s="2" t="s">
        <v>49</v>
      </c>
      <c r="G78" s="2" t="s">
        <v>49</v>
      </c>
      <c r="H78" s="2" t="s">
        <v>49</v>
      </c>
      <c r="I78" s="2" t="s">
        <v>49</v>
      </c>
    </row>
    <row r="79" spans="1:9" x14ac:dyDescent="0.2">
      <c r="A79" s="3"/>
      <c r="B79" s="35" t="s">
        <v>16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</row>
    <row r="80" spans="1:9" x14ac:dyDescent="0.2">
      <c r="A80" s="3"/>
      <c r="B80" s="12" t="s">
        <v>8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</row>
    <row r="81" spans="1:9" x14ac:dyDescent="0.2">
      <c r="A81" s="3"/>
      <c r="B81" s="35" t="s">
        <v>58</v>
      </c>
      <c r="C81" s="14" t="s">
        <v>49</v>
      </c>
      <c r="D81" s="14" t="s">
        <v>49</v>
      </c>
      <c r="E81" s="14" t="s">
        <v>49</v>
      </c>
      <c r="F81" s="14" t="s">
        <v>49</v>
      </c>
      <c r="G81" s="14" t="s">
        <v>49</v>
      </c>
      <c r="H81" s="14" t="s">
        <v>49</v>
      </c>
      <c r="I81" s="14" t="s">
        <v>49</v>
      </c>
    </row>
    <row r="82" spans="1:9" x14ac:dyDescent="0.2">
      <c r="A82" s="3"/>
      <c r="B82" s="35" t="s">
        <v>16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</row>
    <row r="83" spans="1:9" x14ac:dyDescent="0.2">
      <c r="A83" s="3"/>
      <c r="B83" s="12" t="s">
        <v>8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</row>
    <row r="84" spans="1:9" x14ac:dyDescent="0.2">
      <c r="A84" s="3"/>
      <c r="B84" s="35" t="s">
        <v>59</v>
      </c>
      <c r="C84" s="2" t="s">
        <v>49</v>
      </c>
      <c r="D84" s="2" t="s">
        <v>49</v>
      </c>
      <c r="E84" s="2" t="s">
        <v>49</v>
      </c>
      <c r="F84" s="2" t="s">
        <v>49</v>
      </c>
      <c r="G84" s="2" t="s">
        <v>49</v>
      </c>
      <c r="H84" s="2" t="s">
        <v>49</v>
      </c>
      <c r="I84" s="2" t="s">
        <v>49</v>
      </c>
    </row>
    <row r="85" spans="1:9" x14ac:dyDescent="0.2">
      <c r="A85" s="3"/>
      <c r="B85" s="35" t="s">
        <v>16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</row>
    <row r="86" spans="1:9" x14ac:dyDescent="0.2">
      <c r="A86" s="3"/>
      <c r="B86" s="12" t="s">
        <v>8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</row>
    <row r="87" spans="1:9" x14ac:dyDescent="0.2">
      <c r="A87" s="3"/>
      <c r="B87" s="35" t="s">
        <v>60</v>
      </c>
      <c r="C87" s="14" t="s">
        <v>49</v>
      </c>
      <c r="D87" s="14" t="s">
        <v>49</v>
      </c>
      <c r="E87" s="14" t="s">
        <v>49</v>
      </c>
      <c r="F87" s="14" t="s">
        <v>49</v>
      </c>
      <c r="G87" s="14" t="s">
        <v>49</v>
      </c>
      <c r="H87" s="14" t="s">
        <v>49</v>
      </c>
      <c r="I87" s="14" t="s">
        <v>49</v>
      </c>
    </row>
    <row r="88" spans="1:9" x14ac:dyDescent="0.2">
      <c r="A88" s="3"/>
      <c r="B88" s="35" t="s">
        <v>16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</row>
    <row r="89" spans="1:9" x14ac:dyDescent="0.2">
      <c r="A89" s="3"/>
      <c r="B89" s="12" t="s">
        <v>8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</row>
    <row r="90" spans="1:9" x14ac:dyDescent="0.2">
      <c r="A90" s="3"/>
      <c r="B90" s="35" t="s">
        <v>61</v>
      </c>
      <c r="C90" s="2" t="s">
        <v>49</v>
      </c>
      <c r="D90" s="2" t="s">
        <v>49</v>
      </c>
      <c r="E90" s="2" t="s">
        <v>49</v>
      </c>
      <c r="F90" s="2" t="s">
        <v>49</v>
      </c>
      <c r="G90" s="2" t="s">
        <v>49</v>
      </c>
      <c r="H90" s="2" t="s">
        <v>49</v>
      </c>
      <c r="I90" s="2" t="s">
        <v>49</v>
      </c>
    </row>
    <row r="91" spans="1:9" x14ac:dyDescent="0.2">
      <c r="A91" s="3"/>
      <c r="B91" s="35" t="s">
        <v>16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</row>
    <row r="92" spans="1:9" x14ac:dyDescent="0.2">
      <c r="A92" s="3"/>
      <c r="B92" s="12" t="s">
        <v>8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</row>
    <row r="93" spans="1:9" x14ac:dyDescent="0.2">
      <c r="A93" s="3"/>
      <c r="B93" s="35" t="s">
        <v>62</v>
      </c>
      <c r="C93" s="14" t="s">
        <v>49</v>
      </c>
      <c r="D93" s="14" t="s">
        <v>49</v>
      </c>
      <c r="E93" s="14" t="s">
        <v>49</v>
      </c>
      <c r="F93" s="14" t="s">
        <v>49</v>
      </c>
      <c r="G93" s="14" t="s">
        <v>49</v>
      </c>
      <c r="H93" s="14" t="s">
        <v>49</v>
      </c>
      <c r="I93" s="14" t="s">
        <v>49</v>
      </c>
    </row>
    <row r="94" spans="1:9" x14ac:dyDescent="0.2">
      <c r="A94" s="3"/>
      <c r="B94" s="35" t="s">
        <v>16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</row>
    <row r="95" spans="1:9" x14ac:dyDescent="0.2">
      <c r="A95" s="3"/>
      <c r="B95" s="12" t="s">
        <v>8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</row>
    <row r="96" spans="1:9" x14ac:dyDescent="0.2">
      <c r="A96" s="3"/>
      <c r="B96" t="s">
        <v>63</v>
      </c>
      <c r="C96" s="2" t="s">
        <v>49</v>
      </c>
      <c r="D96" s="2" t="s">
        <v>49</v>
      </c>
      <c r="E96" s="2" t="s">
        <v>49</v>
      </c>
      <c r="F96" s="2" t="s">
        <v>49</v>
      </c>
      <c r="G96" s="2" t="s">
        <v>49</v>
      </c>
      <c r="H96" s="2" t="s">
        <v>49</v>
      </c>
      <c r="I96" s="2" t="s">
        <v>49</v>
      </c>
    </row>
    <row r="97" spans="1:9" x14ac:dyDescent="0.2">
      <c r="A97" s="3"/>
      <c r="B97" t="s">
        <v>16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</row>
    <row r="98" spans="1:9" x14ac:dyDescent="0.2">
      <c r="A98" s="3"/>
      <c r="B98" s="12" t="s">
        <v>8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</row>
    <row r="99" spans="1:9" x14ac:dyDescent="0.2">
      <c r="A99" s="3"/>
      <c r="B99" s="35"/>
      <c r="C99" s="14"/>
      <c r="D99" s="14"/>
      <c r="E99" s="14"/>
      <c r="F99" s="14"/>
      <c r="G99" s="14"/>
      <c r="H99" s="14"/>
      <c r="I99" s="14"/>
    </row>
    <row r="100" spans="1:9" x14ac:dyDescent="0.2">
      <c r="A100" s="3">
        <v>4</v>
      </c>
      <c r="B100" s="4" t="s">
        <v>42</v>
      </c>
      <c r="C100" s="14"/>
      <c r="D100" s="14"/>
      <c r="E100" s="14"/>
      <c r="F100" s="14"/>
      <c r="G100" s="14"/>
      <c r="H100" s="14"/>
      <c r="I100" s="14"/>
    </row>
    <row r="101" spans="1:9" x14ac:dyDescent="0.2">
      <c r="A101" s="3"/>
      <c r="B101" t="s">
        <v>10</v>
      </c>
      <c r="C101" s="2" t="s">
        <v>49</v>
      </c>
      <c r="D101" s="2" t="s">
        <v>49</v>
      </c>
      <c r="E101" s="2" t="s">
        <v>49</v>
      </c>
      <c r="F101" s="2" t="s">
        <v>49</v>
      </c>
      <c r="G101" s="2" t="s">
        <v>49</v>
      </c>
      <c r="H101" s="2" t="s">
        <v>49</v>
      </c>
      <c r="I101" s="2" t="s">
        <v>49</v>
      </c>
    </row>
    <row r="102" spans="1:9" x14ac:dyDescent="0.2">
      <c r="A102" s="3"/>
      <c r="B102" t="s">
        <v>7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</row>
    <row r="103" spans="1:9" x14ac:dyDescent="0.2">
      <c r="A103" s="3"/>
      <c r="B103" s="12" t="s">
        <v>8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</row>
    <row r="104" spans="1:9" x14ac:dyDescent="0.2">
      <c r="A104" s="3"/>
      <c r="B104" t="s">
        <v>11</v>
      </c>
      <c r="C104" s="14" t="s">
        <v>49</v>
      </c>
      <c r="D104" s="14" t="s">
        <v>49</v>
      </c>
      <c r="E104" s="14">
        <v>0</v>
      </c>
      <c r="F104" s="14">
        <v>0</v>
      </c>
      <c r="G104" s="14" t="s">
        <v>49</v>
      </c>
      <c r="H104" s="14" t="s">
        <v>49</v>
      </c>
      <c r="I104" s="14" t="s">
        <v>49</v>
      </c>
    </row>
    <row r="105" spans="1:9" x14ac:dyDescent="0.2">
      <c r="A105" s="3"/>
      <c r="B105" t="s">
        <v>7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</row>
    <row r="106" spans="1:9" x14ac:dyDescent="0.2">
      <c r="A106" s="3"/>
      <c r="B106" s="12" t="s">
        <v>8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</row>
    <row r="107" spans="1:9" x14ac:dyDescent="0.2">
      <c r="A107" s="3"/>
      <c r="B107" s="35" t="s">
        <v>33</v>
      </c>
      <c r="C107" s="14" t="s">
        <v>49</v>
      </c>
      <c r="D107" s="14">
        <v>0</v>
      </c>
      <c r="E107" s="14" t="s">
        <v>49</v>
      </c>
      <c r="F107" s="14" t="s">
        <v>49</v>
      </c>
      <c r="G107" s="14" t="s">
        <v>49</v>
      </c>
      <c r="H107" s="14" t="s">
        <v>49</v>
      </c>
      <c r="I107" s="14" t="s">
        <v>49</v>
      </c>
    </row>
    <row r="108" spans="1:9" x14ac:dyDescent="0.2">
      <c r="A108" s="3"/>
      <c r="B108" s="35" t="s">
        <v>7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</row>
    <row r="109" spans="1:9" x14ac:dyDescent="0.2">
      <c r="A109" s="3"/>
      <c r="B109" s="12" t="s">
        <v>8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</row>
    <row r="110" spans="1:9" x14ac:dyDescent="0.2">
      <c r="A110" s="3"/>
      <c r="B110" s="35" t="s">
        <v>34</v>
      </c>
      <c r="C110" s="2" t="s">
        <v>49</v>
      </c>
      <c r="D110" s="2" t="s">
        <v>49</v>
      </c>
      <c r="E110" s="2" t="s">
        <v>49</v>
      </c>
      <c r="F110" s="2" t="s">
        <v>49</v>
      </c>
      <c r="G110" s="2" t="s">
        <v>49</v>
      </c>
      <c r="H110" s="2" t="s">
        <v>49</v>
      </c>
      <c r="I110" s="2" t="s">
        <v>49</v>
      </c>
    </row>
    <row r="111" spans="1:9" x14ac:dyDescent="0.2">
      <c r="A111" s="3"/>
      <c r="B111" s="35" t="s">
        <v>7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</row>
    <row r="112" spans="1:9" x14ac:dyDescent="0.2">
      <c r="A112" s="3"/>
      <c r="B112" s="12" t="s">
        <v>8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</row>
    <row r="113" spans="1:9" x14ac:dyDescent="0.2">
      <c r="A113" s="3"/>
      <c r="B113" s="35" t="s">
        <v>58</v>
      </c>
      <c r="C113" s="14" t="s">
        <v>49</v>
      </c>
      <c r="D113" s="14" t="s">
        <v>49</v>
      </c>
      <c r="E113" s="14" t="s">
        <v>49</v>
      </c>
      <c r="F113" s="14" t="s">
        <v>49</v>
      </c>
      <c r="G113" s="14" t="s">
        <v>49</v>
      </c>
      <c r="H113" s="14" t="s">
        <v>49</v>
      </c>
      <c r="I113" s="14" t="s">
        <v>49</v>
      </c>
    </row>
    <row r="114" spans="1:9" x14ac:dyDescent="0.2">
      <c r="A114" s="3"/>
      <c r="B114" s="35" t="s">
        <v>7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</row>
    <row r="115" spans="1:9" x14ac:dyDescent="0.2">
      <c r="A115" s="3"/>
      <c r="B115" s="12" t="s">
        <v>8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</row>
    <row r="116" spans="1:9" x14ac:dyDescent="0.2">
      <c r="A116" s="3"/>
      <c r="B116" s="35" t="s">
        <v>59</v>
      </c>
      <c r="C116" s="2" t="s">
        <v>49</v>
      </c>
      <c r="D116" s="2" t="s">
        <v>49</v>
      </c>
      <c r="E116" s="2" t="s">
        <v>49</v>
      </c>
      <c r="F116" s="2" t="s">
        <v>49</v>
      </c>
      <c r="G116" s="2" t="s">
        <v>49</v>
      </c>
      <c r="H116" s="2" t="s">
        <v>49</v>
      </c>
      <c r="I116" s="2" t="s">
        <v>49</v>
      </c>
    </row>
    <row r="117" spans="1:9" x14ac:dyDescent="0.2">
      <c r="A117" s="3"/>
      <c r="B117" s="35" t="s">
        <v>7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</row>
    <row r="118" spans="1:9" x14ac:dyDescent="0.2">
      <c r="A118" s="3"/>
      <c r="B118" s="12" t="s">
        <v>8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</row>
    <row r="119" spans="1:9" x14ac:dyDescent="0.2">
      <c r="A119" s="3"/>
      <c r="B119" s="35" t="s">
        <v>60</v>
      </c>
      <c r="C119" s="14" t="s">
        <v>49</v>
      </c>
      <c r="D119" s="14" t="s">
        <v>49</v>
      </c>
      <c r="E119" s="14" t="s">
        <v>49</v>
      </c>
      <c r="F119" s="14" t="s">
        <v>49</v>
      </c>
      <c r="G119" s="14" t="s">
        <v>49</v>
      </c>
      <c r="H119" s="14" t="s">
        <v>49</v>
      </c>
      <c r="I119" s="14" t="s">
        <v>49</v>
      </c>
    </row>
    <row r="120" spans="1:9" x14ac:dyDescent="0.2">
      <c r="A120" s="3"/>
      <c r="B120" s="35" t="s">
        <v>7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</row>
    <row r="121" spans="1:9" x14ac:dyDescent="0.2">
      <c r="A121" s="3"/>
      <c r="B121" s="12" t="s">
        <v>8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</row>
    <row r="122" spans="1:9" x14ac:dyDescent="0.2">
      <c r="A122" s="3"/>
      <c r="B122" s="35" t="s">
        <v>61</v>
      </c>
      <c r="C122" s="2" t="s">
        <v>49</v>
      </c>
      <c r="D122" s="2" t="s">
        <v>49</v>
      </c>
      <c r="E122" s="2" t="s">
        <v>49</v>
      </c>
      <c r="F122" s="2" t="s">
        <v>49</v>
      </c>
      <c r="G122" s="2" t="s">
        <v>49</v>
      </c>
      <c r="H122" s="2" t="s">
        <v>49</v>
      </c>
      <c r="I122" s="2" t="s">
        <v>49</v>
      </c>
    </row>
    <row r="123" spans="1:9" x14ac:dyDescent="0.2">
      <c r="A123" s="3"/>
      <c r="B123" s="35" t="s">
        <v>7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</row>
    <row r="124" spans="1:9" x14ac:dyDescent="0.2">
      <c r="A124" s="3"/>
      <c r="B124" s="12" t="s">
        <v>8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</row>
    <row r="125" spans="1:9" x14ac:dyDescent="0.2">
      <c r="A125" s="3"/>
      <c r="B125" s="35" t="s">
        <v>62</v>
      </c>
      <c r="C125" s="14" t="s">
        <v>49</v>
      </c>
      <c r="D125" s="14" t="s">
        <v>49</v>
      </c>
      <c r="E125" s="14" t="s">
        <v>49</v>
      </c>
      <c r="F125" s="14" t="s">
        <v>49</v>
      </c>
      <c r="G125" s="14" t="s">
        <v>49</v>
      </c>
      <c r="H125" s="14" t="s">
        <v>49</v>
      </c>
      <c r="I125" s="14" t="s">
        <v>49</v>
      </c>
    </row>
    <row r="126" spans="1:9" x14ac:dyDescent="0.2">
      <c r="A126" s="3"/>
      <c r="B126" s="35" t="s">
        <v>7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</row>
    <row r="127" spans="1:9" x14ac:dyDescent="0.2">
      <c r="A127" s="3"/>
      <c r="B127" s="12" t="s">
        <v>8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</row>
    <row r="128" spans="1:9" x14ac:dyDescent="0.2">
      <c r="A128" s="3"/>
      <c r="B128" t="s">
        <v>63</v>
      </c>
      <c r="C128" s="2" t="s">
        <v>49</v>
      </c>
      <c r="D128" s="2" t="s">
        <v>49</v>
      </c>
      <c r="E128" s="2" t="s">
        <v>49</v>
      </c>
      <c r="F128" s="2" t="s">
        <v>49</v>
      </c>
      <c r="G128" s="2" t="s">
        <v>49</v>
      </c>
      <c r="H128" s="2" t="s">
        <v>49</v>
      </c>
      <c r="I128" s="2" t="s">
        <v>49</v>
      </c>
    </row>
    <row r="129" spans="1:9" x14ac:dyDescent="0.2">
      <c r="A129" s="3"/>
      <c r="B129" t="s">
        <v>7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</row>
    <row r="130" spans="1:9" x14ac:dyDescent="0.2">
      <c r="A130" s="3"/>
      <c r="B130" s="12" t="s">
        <v>8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</row>
    <row r="131" spans="1:9" x14ac:dyDescent="0.2">
      <c r="A131" s="3"/>
      <c r="B131" s="35"/>
      <c r="C131" s="14"/>
      <c r="D131" s="14"/>
      <c r="E131" s="14"/>
      <c r="F131" s="14"/>
      <c r="G131" s="14"/>
      <c r="H131" s="14"/>
      <c r="I131" s="14"/>
    </row>
    <row r="132" spans="1:9" x14ac:dyDescent="0.2">
      <c r="A132" s="3">
        <v>5</v>
      </c>
      <c r="B132" s="4" t="s">
        <v>13</v>
      </c>
      <c r="C132" s="14"/>
      <c r="D132" s="14"/>
      <c r="E132" s="14"/>
      <c r="F132" s="93"/>
      <c r="G132" s="14"/>
      <c r="H132" s="14"/>
      <c r="I132" s="14"/>
    </row>
    <row r="133" spans="1:9" x14ac:dyDescent="0.2">
      <c r="A133" s="3"/>
      <c r="B133" t="s">
        <v>10</v>
      </c>
      <c r="C133" s="2" t="s">
        <v>49</v>
      </c>
      <c r="D133" s="2" t="s">
        <v>49</v>
      </c>
      <c r="E133" s="2" t="s">
        <v>49</v>
      </c>
      <c r="F133" s="2" t="s">
        <v>49</v>
      </c>
      <c r="G133" s="2" t="s">
        <v>49</v>
      </c>
      <c r="H133" s="2" t="s">
        <v>49</v>
      </c>
      <c r="I133" s="2" t="s">
        <v>49</v>
      </c>
    </row>
    <row r="134" spans="1:9" x14ac:dyDescent="0.2">
      <c r="A134" s="3"/>
      <c r="B134" t="s">
        <v>14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</row>
    <row r="135" spans="1:9" x14ac:dyDescent="0.2">
      <c r="A135" s="3"/>
      <c r="B135" s="12" t="s">
        <v>8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</row>
    <row r="136" spans="1:9" x14ac:dyDescent="0.2">
      <c r="A136" s="3"/>
      <c r="B136" t="s">
        <v>11</v>
      </c>
      <c r="C136" s="14" t="s">
        <v>49</v>
      </c>
      <c r="D136" s="14" t="s">
        <v>49</v>
      </c>
      <c r="E136" s="14" t="s">
        <v>49</v>
      </c>
      <c r="F136" s="14" t="s">
        <v>49</v>
      </c>
      <c r="G136" s="14" t="s">
        <v>49</v>
      </c>
      <c r="H136" s="14" t="s">
        <v>49</v>
      </c>
      <c r="I136" s="14" t="s">
        <v>49</v>
      </c>
    </row>
    <row r="137" spans="1:9" x14ac:dyDescent="0.2">
      <c r="A137" s="3"/>
      <c r="B137" t="s">
        <v>14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</row>
    <row r="138" spans="1:9" x14ac:dyDescent="0.2">
      <c r="A138" s="3"/>
      <c r="B138" s="12" t="s">
        <v>8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</row>
    <row r="139" spans="1:9" x14ac:dyDescent="0.2">
      <c r="A139" s="3"/>
      <c r="B139" s="35" t="s">
        <v>33</v>
      </c>
      <c r="C139" s="14" t="s">
        <v>49</v>
      </c>
      <c r="D139" s="14" t="s">
        <v>49</v>
      </c>
      <c r="E139" s="14" t="s">
        <v>49</v>
      </c>
      <c r="F139" s="14" t="s">
        <v>49</v>
      </c>
      <c r="G139" s="14" t="s">
        <v>49</v>
      </c>
      <c r="H139" s="14" t="s">
        <v>49</v>
      </c>
      <c r="I139" s="14" t="s">
        <v>49</v>
      </c>
    </row>
    <row r="140" spans="1:9" x14ac:dyDescent="0.2">
      <c r="A140" s="3"/>
      <c r="B140" s="35" t="s">
        <v>14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</row>
    <row r="141" spans="1:9" x14ac:dyDescent="0.2">
      <c r="A141" s="3"/>
      <c r="B141" s="12" t="s">
        <v>8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</row>
    <row r="142" spans="1:9" x14ac:dyDescent="0.2">
      <c r="A142" s="3"/>
      <c r="B142" s="35" t="s">
        <v>34</v>
      </c>
      <c r="C142" s="2" t="s">
        <v>49</v>
      </c>
      <c r="D142" s="2" t="s">
        <v>49</v>
      </c>
      <c r="E142" s="2" t="s">
        <v>49</v>
      </c>
      <c r="F142" s="2" t="s">
        <v>49</v>
      </c>
      <c r="G142" s="2" t="s">
        <v>49</v>
      </c>
      <c r="H142" s="2" t="s">
        <v>49</v>
      </c>
      <c r="I142" s="2" t="s">
        <v>49</v>
      </c>
    </row>
    <row r="143" spans="1:9" x14ac:dyDescent="0.2">
      <c r="A143" s="3"/>
      <c r="B143" s="35" t="s">
        <v>14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</row>
    <row r="144" spans="1:9" x14ac:dyDescent="0.2">
      <c r="A144" s="3"/>
      <c r="B144" s="12" t="s">
        <v>8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</row>
    <row r="145" spans="1:9" x14ac:dyDescent="0.2">
      <c r="A145" s="3"/>
      <c r="B145" s="35" t="s">
        <v>58</v>
      </c>
      <c r="C145" s="14" t="s">
        <v>49</v>
      </c>
      <c r="D145" s="14" t="s">
        <v>49</v>
      </c>
      <c r="E145" s="14" t="s">
        <v>49</v>
      </c>
      <c r="F145" s="14" t="s">
        <v>49</v>
      </c>
      <c r="G145" s="14" t="s">
        <v>49</v>
      </c>
      <c r="H145" s="14" t="s">
        <v>49</v>
      </c>
      <c r="I145" s="14" t="s">
        <v>49</v>
      </c>
    </row>
    <row r="146" spans="1:9" x14ac:dyDescent="0.2">
      <c r="A146" s="3"/>
      <c r="B146" s="35" t="s">
        <v>14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</row>
    <row r="147" spans="1:9" x14ac:dyDescent="0.2">
      <c r="A147" s="3"/>
      <c r="B147" s="12" t="s">
        <v>8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</row>
    <row r="148" spans="1:9" x14ac:dyDescent="0.2">
      <c r="A148" s="3"/>
      <c r="B148" s="35" t="s">
        <v>59</v>
      </c>
      <c r="C148" s="2" t="s">
        <v>49</v>
      </c>
      <c r="D148" s="2" t="s">
        <v>49</v>
      </c>
      <c r="E148" s="2" t="s">
        <v>49</v>
      </c>
      <c r="F148" s="2" t="s">
        <v>49</v>
      </c>
      <c r="G148" s="2" t="s">
        <v>49</v>
      </c>
      <c r="H148" s="2" t="s">
        <v>49</v>
      </c>
      <c r="I148" s="2" t="s">
        <v>49</v>
      </c>
    </row>
    <row r="149" spans="1:9" x14ac:dyDescent="0.2">
      <c r="A149" s="3"/>
      <c r="B149" s="35" t="s">
        <v>14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</row>
    <row r="150" spans="1:9" x14ac:dyDescent="0.2">
      <c r="A150" s="3"/>
      <c r="B150" s="12" t="s">
        <v>8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</row>
    <row r="151" spans="1:9" x14ac:dyDescent="0.2">
      <c r="A151" s="3"/>
      <c r="B151" s="35" t="s">
        <v>60</v>
      </c>
      <c r="C151" s="14" t="s">
        <v>49</v>
      </c>
      <c r="D151" s="14" t="s">
        <v>49</v>
      </c>
      <c r="E151" s="14" t="s">
        <v>49</v>
      </c>
      <c r="F151" s="14" t="s">
        <v>49</v>
      </c>
      <c r="G151" s="14" t="s">
        <v>49</v>
      </c>
      <c r="H151" s="14" t="s">
        <v>49</v>
      </c>
      <c r="I151" s="14" t="s">
        <v>49</v>
      </c>
    </row>
    <row r="152" spans="1:9" x14ac:dyDescent="0.2">
      <c r="A152" s="3"/>
      <c r="B152" s="35" t="s">
        <v>14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</row>
    <row r="153" spans="1:9" x14ac:dyDescent="0.2">
      <c r="A153" s="3"/>
      <c r="B153" s="12" t="s">
        <v>8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</row>
    <row r="154" spans="1:9" x14ac:dyDescent="0.2">
      <c r="A154" s="3"/>
      <c r="B154" s="35" t="s">
        <v>61</v>
      </c>
      <c r="C154" s="2" t="s">
        <v>49</v>
      </c>
      <c r="D154" s="2" t="s">
        <v>49</v>
      </c>
      <c r="E154" s="2" t="s">
        <v>49</v>
      </c>
      <c r="F154" s="2" t="s">
        <v>49</v>
      </c>
      <c r="G154" s="2" t="s">
        <v>49</v>
      </c>
      <c r="H154" s="2" t="s">
        <v>49</v>
      </c>
      <c r="I154" s="2" t="s">
        <v>49</v>
      </c>
    </row>
    <row r="155" spans="1:9" x14ac:dyDescent="0.2">
      <c r="A155" s="3"/>
      <c r="B155" s="35" t="s">
        <v>14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</row>
    <row r="156" spans="1:9" x14ac:dyDescent="0.2">
      <c r="A156" s="3"/>
      <c r="B156" s="12" t="s">
        <v>8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</row>
    <row r="157" spans="1:9" x14ac:dyDescent="0.2">
      <c r="A157" s="3"/>
      <c r="B157" s="35" t="s">
        <v>62</v>
      </c>
      <c r="C157" s="14" t="s">
        <v>49</v>
      </c>
      <c r="D157" s="14" t="s">
        <v>49</v>
      </c>
      <c r="E157" s="14" t="s">
        <v>49</v>
      </c>
      <c r="F157" s="14" t="s">
        <v>49</v>
      </c>
      <c r="G157" s="14" t="s">
        <v>49</v>
      </c>
      <c r="H157" s="14" t="s">
        <v>49</v>
      </c>
      <c r="I157" s="14" t="s">
        <v>49</v>
      </c>
    </row>
    <row r="158" spans="1:9" x14ac:dyDescent="0.2">
      <c r="A158" s="3"/>
      <c r="B158" s="35" t="s">
        <v>14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</row>
    <row r="159" spans="1:9" x14ac:dyDescent="0.2">
      <c r="B159" s="12" t="s">
        <v>8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</row>
    <row r="160" spans="1:9" x14ac:dyDescent="0.2">
      <c r="B160" t="s">
        <v>63</v>
      </c>
      <c r="C160" s="2" t="s">
        <v>49</v>
      </c>
      <c r="D160" s="2" t="s">
        <v>49</v>
      </c>
      <c r="E160" s="2" t="s">
        <v>49</v>
      </c>
      <c r="F160" s="2" t="s">
        <v>49</v>
      </c>
      <c r="G160" s="2" t="s">
        <v>49</v>
      </c>
      <c r="H160" s="2" t="s">
        <v>49</v>
      </c>
      <c r="I160" s="2" t="s">
        <v>49</v>
      </c>
    </row>
    <row r="161" spans="1:9" x14ac:dyDescent="0.2">
      <c r="B161" t="s">
        <v>14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</row>
    <row r="162" spans="1:9" x14ac:dyDescent="0.2">
      <c r="B162" s="12" t="s">
        <v>8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</row>
    <row r="163" spans="1:9" x14ac:dyDescent="0.2">
      <c r="C163"/>
      <c r="D163"/>
      <c r="E163"/>
      <c r="F163"/>
      <c r="G163"/>
      <c r="H163"/>
      <c r="I163"/>
    </row>
    <row r="164" spans="1:9" x14ac:dyDescent="0.2">
      <c r="A164" s="4">
        <v>6</v>
      </c>
      <c r="B164" s="4" t="s">
        <v>35</v>
      </c>
      <c r="C164"/>
      <c r="D164"/>
      <c r="E164"/>
      <c r="F164"/>
      <c r="G164"/>
      <c r="H164"/>
      <c r="I164"/>
    </row>
    <row r="165" spans="1:9" hidden="1" x14ac:dyDescent="0.2">
      <c r="C165"/>
      <c r="D165"/>
      <c r="E165"/>
      <c r="F165"/>
      <c r="G165"/>
      <c r="H165"/>
      <c r="I165"/>
    </row>
    <row r="166" spans="1:9" hidden="1" x14ac:dyDescent="0.2">
      <c r="C166"/>
      <c r="D166"/>
      <c r="E166"/>
      <c r="F166"/>
      <c r="G166"/>
      <c r="H166"/>
      <c r="I166"/>
    </row>
    <row r="167" spans="1:9" hidden="1" x14ac:dyDescent="0.2">
      <c r="C167"/>
      <c r="D167"/>
      <c r="E167"/>
      <c r="F167"/>
      <c r="G167"/>
      <c r="H167"/>
      <c r="I167"/>
    </row>
    <row r="168" spans="1:9" hidden="1" x14ac:dyDescent="0.2">
      <c r="C168"/>
      <c r="D168"/>
      <c r="E168"/>
      <c r="F168"/>
      <c r="G168"/>
      <c r="H168"/>
      <c r="I168"/>
    </row>
    <row r="169" spans="1:9" hidden="1" x14ac:dyDescent="0.2">
      <c r="C169"/>
      <c r="D169"/>
      <c r="E169"/>
      <c r="F169"/>
      <c r="G169"/>
      <c r="H169"/>
      <c r="I169"/>
    </row>
    <row r="170" spans="1:9" hidden="1" x14ac:dyDescent="0.2">
      <c r="C170"/>
      <c r="D170"/>
      <c r="E170"/>
      <c r="F170"/>
      <c r="G170"/>
      <c r="H170"/>
      <c r="I170"/>
    </row>
    <row r="171" spans="1:9" hidden="1" x14ac:dyDescent="0.2">
      <c r="C171"/>
      <c r="D171"/>
      <c r="E171"/>
      <c r="F171"/>
      <c r="G171"/>
      <c r="H171"/>
      <c r="I171"/>
    </row>
    <row r="172" spans="1:9" hidden="1" x14ac:dyDescent="0.2">
      <c r="C172"/>
      <c r="D172"/>
      <c r="E172"/>
      <c r="F172"/>
      <c r="G172"/>
      <c r="H172"/>
      <c r="I172"/>
    </row>
    <row r="173" spans="1:9" hidden="1" x14ac:dyDescent="0.2">
      <c r="C173"/>
      <c r="D173"/>
      <c r="E173"/>
      <c r="F173"/>
      <c r="G173"/>
      <c r="H173"/>
      <c r="I173"/>
    </row>
    <row r="174" spans="1:9" hidden="1" x14ac:dyDescent="0.2">
      <c r="C174"/>
      <c r="D174"/>
      <c r="E174"/>
      <c r="F174"/>
      <c r="G174"/>
      <c r="H174"/>
      <c r="I174"/>
    </row>
    <row r="175" spans="1:9" hidden="1" x14ac:dyDescent="0.2">
      <c r="C175"/>
      <c r="D175"/>
      <c r="E175"/>
      <c r="F175"/>
      <c r="G175"/>
      <c r="H175"/>
      <c r="I175"/>
    </row>
    <row r="176" spans="1:9" hidden="1" x14ac:dyDescent="0.2">
      <c r="C176"/>
      <c r="D176"/>
      <c r="E176"/>
      <c r="F176"/>
      <c r="G176"/>
      <c r="H176"/>
      <c r="I176"/>
    </row>
    <row r="177" spans="2:9" hidden="1" x14ac:dyDescent="0.2">
      <c r="C177"/>
      <c r="D177"/>
      <c r="E177"/>
      <c r="F177"/>
      <c r="G177"/>
      <c r="H177"/>
      <c r="I177"/>
    </row>
    <row r="178" spans="2:9" hidden="1" x14ac:dyDescent="0.2">
      <c r="C178"/>
      <c r="D178"/>
      <c r="E178"/>
      <c r="F178"/>
      <c r="G178"/>
      <c r="H178"/>
      <c r="I178"/>
    </row>
    <row r="179" spans="2:9" hidden="1" x14ac:dyDescent="0.2">
      <c r="C179"/>
      <c r="D179"/>
      <c r="E179"/>
      <c r="F179"/>
      <c r="G179"/>
      <c r="H179"/>
      <c r="I179"/>
    </row>
    <row r="180" spans="2:9" hidden="1" x14ac:dyDescent="0.2">
      <c r="C180"/>
      <c r="D180"/>
      <c r="E180"/>
      <c r="F180"/>
      <c r="G180"/>
      <c r="H180"/>
      <c r="I180"/>
    </row>
    <row r="181" spans="2:9" hidden="1" x14ac:dyDescent="0.2">
      <c r="C181"/>
      <c r="D181"/>
      <c r="E181"/>
      <c r="F181"/>
      <c r="G181"/>
      <c r="H181"/>
      <c r="I181"/>
    </row>
    <row r="182" spans="2:9" hidden="1" x14ac:dyDescent="0.2">
      <c r="C182"/>
      <c r="D182"/>
      <c r="E182"/>
      <c r="F182"/>
      <c r="G182"/>
      <c r="H182"/>
      <c r="I182"/>
    </row>
    <row r="183" spans="2:9" hidden="1" x14ac:dyDescent="0.2">
      <c r="C183"/>
      <c r="D183"/>
      <c r="E183"/>
      <c r="F183"/>
      <c r="G183"/>
      <c r="H183"/>
      <c r="I183"/>
    </row>
    <row r="184" spans="2:9" hidden="1" x14ac:dyDescent="0.2">
      <c r="C184"/>
      <c r="D184"/>
      <c r="E184"/>
      <c r="F184"/>
      <c r="G184"/>
      <c r="H184"/>
      <c r="I184"/>
    </row>
    <row r="185" spans="2:9" hidden="1" x14ac:dyDescent="0.2">
      <c r="C185"/>
      <c r="D185"/>
      <c r="E185"/>
      <c r="F185"/>
      <c r="G185"/>
      <c r="H185"/>
      <c r="I185"/>
    </row>
    <row r="186" spans="2:9" hidden="1" x14ac:dyDescent="0.2">
      <c r="C186"/>
      <c r="D186"/>
      <c r="E186"/>
      <c r="F186"/>
      <c r="G186"/>
      <c r="H186"/>
      <c r="I186"/>
    </row>
    <row r="187" spans="2:9" hidden="1" x14ac:dyDescent="0.2">
      <c r="C187"/>
      <c r="D187"/>
      <c r="E187"/>
      <c r="F187"/>
      <c r="G187"/>
      <c r="H187"/>
      <c r="I187"/>
    </row>
    <row r="188" spans="2:9" hidden="1" x14ac:dyDescent="0.2">
      <c r="C188"/>
      <c r="D188"/>
      <c r="E188"/>
      <c r="F188"/>
      <c r="G188"/>
      <c r="H188"/>
      <c r="I188"/>
    </row>
    <row r="189" spans="2:9" x14ac:dyDescent="0.2">
      <c r="B189" t="s">
        <v>10</v>
      </c>
      <c r="C189" s="2" t="s">
        <v>49</v>
      </c>
      <c r="D189" s="2" t="s">
        <v>49</v>
      </c>
      <c r="E189" s="2" t="s">
        <v>49</v>
      </c>
      <c r="F189" s="2" t="s">
        <v>49</v>
      </c>
      <c r="G189" s="2" t="s">
        <v>49</v>
      </c>
      <c r="H189" s="2" t="s">
        <v>49</v>
      </c>
      <c r="I189" s="2" t="s">
        <v>49</v>
      </c>
    </row>
    <row r="190" spans="2:9" x14ac:dyDescent="0.2">
      <c r="B190" t="s">
        <v>16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</row>
    <row r="191" spans="2:9" x14ac:dyDescent="0.2">
      <c r="B191" s="12" t="s">
        <v>8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</row>
    <row r="192" spans="2:9" x14ac:dyDescent="0.2">
      <c r="B192" t="s">
        <v>11</v>
      </c>
      <c r="C192" s="14" t="s">
        <v>49</v>
      </c>
      <c r="D192" s="14" t="s">
        <v>49</v>
      </c>
      <c r="E192" s="14" t="s">
        <v>49</v>
      </c>
      <c r="F192" s="14" t="s">
        <v>49</v>
      </c>
      <c r="G192" s="14" t="s">
        <v>49</v>
      </c>
      <c r="H192" s="14" t="s">
        <v>49</v>
      </c>
      <c r="I192" s="14" t="s">
        <v>49</v>
      </c>
    </row>
    <row r="193" spans="1:9" x14ac:dyDescent="0.2">
      <c r="B193" t="s">
        <v>16</v>
      </c>
      <c r="C193" s="5"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</row>
    <row r="194" spans="1:9" x14ac:dyDescent="0.2">
      <c r="B194" s="12" t="s">
        <v>8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</row>
    <row r="195" spans="1:9" x14ac:dyDescent="0.2">
      <c r="B195" s="35" t="s">
        <v>33</v>
      </c>
      <c r="C195" s="14" t="s">
        <v>49</v>
      </c>
      <c r="D195" s="14" t="s">
        <v>49</v>
      </c>
      <c r="E195" s="14" t="s">
        <v>49</v>
      </c>
      <c r="F195" s="14" t="s">
        <v>49</v>
      </c>
      <c r="G195" s="14" t="s">
        <v>49</v>
      </c>
      <c r="H195" s="14" t="s">
        <v>49</v>
      </c>
      <c r="I195" s="14" t="s">
        <v>49</v>
      </c>
    </row>
    <row r="196" spans="1:9" x14ac:dyDescent="0.2">
      <c r="B196" s="35" t="s">
        <v>16</v>
      </c>
      <c r="C196" s="5">
        <v>0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</row>
    <row r="197" spans="1:9" x14ac:dyDescent="0.2">
      <c r="B197" s="12" t="s">
        <v>8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</row>
    <row r="198" spans="1:9" x14ac:dyDescent="0.2">
      <c r="B198" s="35" t="s">
        <v>34</v>
      </c>
      <c r="C198" s="2" t="s">
        <v>49</v>
      </c>
      <c r="D198" s="2" t="s">
        <v>49</v>
      </c>
      <c r="E198" s="2" t="s">
        <v>49</v>
      </c>
      <c r="F198" s="2" t="s">
        <v>49</v>
      </c>
      <c r="G198" s="2" t="s">
        <v>49</v>
      </c>
      <c r="H198" s="2" t="s">
        <v>49</v>
      </c>
      <c r="I198" s="2" t="s">
        <v>49</v>
      </c>
    </row>
    <row r="199" spans="1:9" x14ac:dyDescent="0.2">
      <c r="B199" s="35" t="s">
        <v>16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</row>
    <row r="200" spans="1:9" x14ac:dyDescent="0.2">
      <c r="A200" s="3"/>
      <c r="B200" s="12" t="s">
        <v>8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</row>
    <row r="201" spans="1:9" x14ac:dyDescent="0.2">
      <c r="A201" s="3"/>
      <c r="B201" s="35" t="s">
        <v>58</v>
      </c>
      <c r="C201" s="14" t="s">
        <v>49</v>
      </c>
      <c r="D201" s="14" t="s">
        <v>49</v>
      </c>
      <c r="E201" s="14" t="s">
        <v>49</v>
      </c>
      <c r="F201" s="14" t="s">
        <v>49</v>
      </c>
      <c r="G201" s="14" t="s">
        <v>49</v>
      </c>
      <c r="H201" s="14" t="s">
        <v>49</v>
      </c>
      <c r="I201" s="14" t="s">
        <v>49</v>
      </c>
    </row>
    <row r="202" spans="1:9" x14ac:dyDescent="0.2">
      <c r="A202" s="3"/>
      <c r="B202" s="35" t="s">
        <v>16</v>
      </c>
      <c r="C202" s="5">
        <v>0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</row>
    <row r="203" spans="1:9" x14ac:dyDescent="0.2">
      <c r="A203" s="3"/>
      <c r="B203" s="12" t="s">
        <v>8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</row>
    <row r="204" spans="1:9" x14ac:dyDescent="0.2">
      <c r="B204" s="35" t="s">
        <v>59</v>
      </c>
      <c r="C204" s="2" t="s">
        <v>49</v>
      </c>
      <c r="D204" s="2" t="s">
        <v>49</v>
      </c>
      <c r="E204" s="2" t="s">
        <v>49</v>
      </c>
      <c r="F204" s="2" t="s">
        <v>49</v>
      </c>
      <c r="G204" s="2" t="s">
        <v>49</v>
      </c>
      <c r="H204" s="2" t="s">
        <v>49</v>
      </c>
      <c r="I204" s="2" t="s">
        <v>49</v>
      </c>
    </row>
    <row r="205" spans="1:9" x14ac:dyDescent="0.2">
      <c r="B205" s="35" t="s">
        <v>16</v>
      </c>
      <c r="C205" s="5"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</row>
    <row r="206" spans="1:9" x14ac:dyDescent="0.2">
      <c r="B206" s="12" t="s">
        <v>8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</row>
    <row r="207" spans="1:9" x14ac:dyDescent="0.2">
      <c r="A207" s="3"/>
      <c r="B207" s="35" t="s">
        <v>60</v>
      </c>
      <c r="C207" s="14" t="s">
        <v>49</v>
      </c>
      <c r="D207" s="14" t="s">
        <v>49</v>
      </c>
      <c r="E207" s="14" t="s">
        <v>49</v>
      </c>
      <c r="F207" s="14" t="s">
        <v>49</v>
      </c>
      <c r="G207" s="14" t="s">
        <v>49</v>
      </c>
      <c r="H207" s="14" t="s">
        <v>49</v>
      </c>
      <c r="I207" s="14" t="s">
        <v>49</v>
      </c>
    </row>
    <row r="208" spans="1:9" x14ac:dyDescent="0.2">
      <c r="A208" s="3"/>
      <c r="B208" s="35" t="s">
        <v>16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</row>
    <row r="209" spans="1:10" x14ac:dyDescent="0.2">
      <c r="A209" s="3"/>
      <c r="B209" s="12" t="s">
        <v>8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</row>
    <row r="210" spans="1:10" x14ac:dyDescent="0.2">
      <c r="A210" s="3"/>
      <c r="B210" s="35" t="s">
        <v>61</v>
      </c>
      <c r="C210" s="2" t="s">
        <v>49</v>
      </c>
      <c r="D210" s="2" t="s">
        <v>49</v>
      </c>
      <c r="E210" s="2" t="s">
        <v>49</v>
      </c>
      <c r="F210" s="2" t="s">
        <v>49</v>
      </c>
      <c r="G210" s="2" t="s">
        <v>49</v>
      </c>
      <c r="H210" s="2" t="s">
        <v>49</v>
      </c>
      <c r="I210" s="2" t="s">
        <v>49</v>
      </c>
    </row>
    <row r="211" spans="1:10" x14ac:dyDescent="0.2">
      <c r="A211" s="3"/>
      <c r="B211" s="35" t="s">
        <v>16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</row>
    <row r="212" spans="1:10" x14ac:dyDescent="0.2">
      <c r="A212" s="3"/>
      <c r="B212" s="12" t="s">
        <v>8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</row>
    <row r="213" spans="1:10" x14ac:dyDescent="0.2">
      <c r="A213" s="3"/>
      <c r="B213" s="35" t="s">
        <v>62</v>
      </c>
      <c r="C213" s="14" t="s">
        <v>49</v>
      </c>
      <c r="D213" s="14" t="s">
        <v>49</v>
      </c>
      <c r="E213" s="14" t="s">
        <v>49</v>
      </c>
      <c r="F213" s="14" t="s">
        <v>49</v>
      </c>
      <c r="G213" s="14" t="s">
        <v>49</v>
      </c>
      <c r="H213" s="14" t="s">
        <v>49</v>
      </c>
      <c r="I213" s="14" t="s">
        <v>49</v>
      </c>
    </row>
    <row r="214" spans="1:10" x14ac:dyDescent="0.2">
      <c r="A214" s="3"/>
      <c r="B214" s="35" t="s">
        <v>16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</row>
    <row r="215" spans="1:10" x14ac:dyDescent="0.2">
      <c r="B215" s="12" t="s">
        <v>8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</row>
    <row r="216" spans="1:10" x14ac:dyDescent="0.2">
      <c r="B216" t="s">
        <v>63</v>
      </c>
      <c r="C216" s="2" t="s">
        <v>49</v>
      </c>
      <c r="D216" s="2" t="s">
        <v>49</v>
      </c>
      <c r="E216" s="2" t="s">
        <v>49</v>
      </c>
      <c r="F216" s="2" t="s">
        <v>49</v>
      </c>
      <c r="G216" s="2" t="s">
        <v>49</v>
      </c>
      <c r="H216" s="2" t="s">
        <v>49</v>
      </c>
      <c r="I216" s="2" t="s">
        <v>49</v>
      </c>
    </row>
    <row r="217" spans="1:10" x14ac:dyDescent="0.2">
      <c r="B217" t="s">
        <v>16</v>
      </c>
      <c r="C217" s="5">
        <v>0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</row>
    <row r="218" spans="1:10" x14ac:dyDescent="0.2">
      <c r="B218" s="12" t="s">
        <v>8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</row>
    <row r="219" spans="1:10" x14ac:dyDescent="0.2">
      <c r="B219" s="12"/>
      <c r="C219" s="13"/>
      <c r="D219" s="13"/>
      <c r="E219" s="13"/>
      <c r="F219" s="13"/>
      <c r="G219" s="13"/>
      <c r="H219" s="13"/>
      <c r="I219" s="13"/>
    </row>
    <row r="220" spans="1:10" x14ac:dyDescent="0.2">
      <c r="A220" s="3">
        <v>7</v>
      </c>
      <c r="B220" s="4" t="s">
        <v>73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8"/>
    </row>
    <row r="221" spans="1:10" x14ac:dyDescent="0.2">
      <c r="B221" s="12" t="s">
        <v>8</v>
      </c>
      <c r="C221" s="59">
        <v>0</v>
      </c>
      <c r="D221" s="59">
        <v>0</v>
      </c>
      <c r="E221" s="59">
        <v>0</v>
      </c>
      <c r="F221" s="59">
        <v>0</v>
      </c>
      <c r="G221" s="59">
        <v>0</v>
      </c>
      <c r="H221" s="59">
        <v>0</v>
      </c>
      <c r="I221" s="59">
        <v>0</v>
      </c>
    </row>
    <row r="223" spans="1:10" x14ac:dyDescent="0.2">
      <c r="A223" s="3">
        <v>8</v>
      </c>
      <c r="B223" s="4" t="s">
        <v>31</v>
      </c>
    </row>
    <row r="224" spans="1:10" x14ac:dyDescent="0.2">
      <c r="B224" t="s">
        <v>7</v>
      </c>
      <c r="C224" s="5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</row>
    <row r="225" spans="2:9" x14ac:dyDescent="0.2">
      <c r="B225" s="6" t="s">
        <v>8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</row>
  </sheetData>
  <phoneticPr fontId="0" type="noConversion"/>
  <pageMargins left="0.75" right="0.75" top="1" bottom="1" header="0.5" footer="0.5"/>
  <pageSetup paperSize="9" orientation="portrait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1"/>
  <sheetViews>
    <sheetView tabSelected="1" topLeftCell="B27" workbookViewId="0">
      <selection activeCell="T51" sqref="T51"/>
    </sheetView>
  </sheetViews>
  <sheetFormatPr defaultRowHeight="12.75" x14ac:dyDescent="0.2"/>
  <cols>
    <col min="1" max="1" width="12.28515625" bestFit="1" customWidth="1"/>
    <col min="6" max="6" width="11.42578125" bestFit="1" customWidth="1"/>
    <col min="11" max="11" width="12.28515625" bestFit="1" customWidth="1"/>
    <col min="16" max="16" width="11.42578125" bestFit="1" customWidth="1"/>
  </cols>
  <sheetData>
    <row r="1" spans="1:20" ht="47.25" customHeight="1" x14ac:dyDescent="0.2">
      <c r="A1" s="200" t="s">
        <v>203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</row>
    <row r="2" spans="1:20" ht="15.75" x14ac:dyDescent="0.25">
      <c r="A2" s="110" t="s">
        <v>80</v>
      </c>
      <c r="B2" s="110" t="s">
        <v>41</v>
      </c>
      <c r="C2" s="110"/>
      <c r="D2" s="110"/>
      <c r="E2" s="110"/>
      <c r="F2" s="110" t="s">
        <v>81</v>
      </c>
      <c r="G2" s="110" t="s">
        <v>41</v>
      </c>
      <c r="H2" s="110"/>
      <c r="I2" s="110"/>
      <c r="J2" s="110"/>
      <c r="K2" s="110" t="s">
        <v>82</v>
      </c>
      <c r="L2" s="110" t="s">
        <v>42</v>
      </c>
      <c r="M2" s="110"/>
      <c r="N2" s="110"/>
      <c r="O2" s="110"/>
      <c r="P2" s="110" t="s">
        <v>81</v>
      </c>
      <c r="Q2" s="110" t="s">
        <v>42</v>
      </c>
    </row>
    <row r="3" spans="1:20" ht="15" x14ac:dyDescent="0.2">
      <c r="A3" s="35"/>
      <c r="B3" s="35"/>
      <c r="C3" s="35"/>
      <c r="D3" s="35"/>
      <c r="E3" s="111"/>
      <c r="F3" s="35"/>
      <c r="G3" s="35"/>
      <c r="H3" s="35"/>
      <c r="I3" s="35"/>
      <c r="J3" s="111"/>
      <c r="K3" s="35"/>
      <c r="L3" s="35"/>
      <c r="M3" s="35"/>
      <c r="N3" s="35"/>
      <c r="O3" s="111"/>
      <c r="P3" s="35"/>
      <c r="Q3" s="35"/>
      <c r="R3" s="35"/>
    </row>
    <row r="4" spans="1:20" x14ac:dyDescent="0.2">
      <c r="A4" s="193" t="s">
        <v>213</v>
      </c>
      <c r="B4" s="193" t="s">
        <v>222</v>
      </c>
      <c r="C4" s="193">
        <v>24.7</v>
      </c>
      <c r="D4" s="193">
        <v>20</v>
      </c>
      <c r="E4" s="35"/>
      <c r="F4" s="193" t="s">
        <v>234</v>
      </c>
      <c r="G4" s="193" t="s">
        <v>242</v>
      </c>
      <c r="H4" s="193">
        <v>22.8</v>
      </c>
      <c r="I4" s="193">
        <v>20</v>
      </c>
      <c r="J4" s="35"/>
      <c r="K4" s="193" t="s">
        <v>225</v>
      </c>
      <c r="L4" s="193" t="s">
        <v>226</v>
      </c>
      <c r="M4" s="193">
        <v>53.9</v>
      </c>
      <c r="N4" s="193">
        <v>20</v>
      </c>
      <c r="O4" s="35"/>
      <c r="P4" s="193" t="s">
        <v>205</v>
      </c>
      <c r="Q4" s="193" t="s">
        <v>204</v>
      </c>
      <c r="R4" s="193">
        <v>49.1</v>
      </c>
      <c r="S4" s="193">
        <v>20</v>
      </c>
    </row>
    <row r="5" spans="1:20" x14ac:dyDescent="0.2">
      <c r="A5" s="35" t="s">
        <v>209</v>
      </c>
      <c r="B5" s="35" t="s">
        <v>207</v>
      </c>
      <c r="C5" s="35">
        <v>25.1</v>
      </c>
      <c r="D5" s="35">
        <v>19</v>
      </c>
      <c r="E5" s="35"/>
      <c r="F5" s="35" t="s">
        <v>212</v>
      </c>
      <c r="G5" s="35" t="s">
        <v>207</v>
      </c>
      <c r="H5" s="35">
        <v>22.9</v>
      </c>
      <c r="I5" s="35">
        <v>19</v>
      </c>
      <c r="J5" s="35"/>
      <c r="K5" t="s">
        <v>231</v>
      </c>
      <c r="L5" t="s">
        <v>242</v>
      </c>
      <c r="M5" s="35">
        <v>57.1</v>
      </c>
      <c r="N5" s="35">
        <v>19</v>
      </c>
      <c r="O5" s="35"/>
      <c r="P5" s="35" t="s">
        <v>220</v>
      </c>
      <c r="Q5" s="35" t="s">
        <v>222</v>
      </c>
      <c r="R5" s="35">
        <v>51</v>
      </c>
      <c r="S5">
        <v>19</v>
      </c>
    </row>
    <row r="6" spans="1:20" x14ac:dyDescent="0.2">
      <c r="A6" s="35" t="s">
        <v>214</v>
      </c>
      <c r="B6" s="35" t="s">
        <v>222</v>
      </c>
      <c r="C6" s="35">
        <v>25.2</v>
      </c>
      <c r="D6" s="35">
        <v>18</v>
      </c>
      <c r="E6" s="35"/>
      <c r="F6" s="35" t="s">
        <v>219</v>
      </c>
      <c r="G6" s="35" t="s">
        <v>222</v>
      </c>
      <c r="H6" s="35">
        <v>23.4</v>
      </c>
      <c r="I6" s="35">
        <v>18</v>
      </c>
      <c r="J6" s="35"/>
      <c r="K6" s="35" t="s">
        <v>229</v>
      </c>
      <c r="L6" s="35" t="s">
        <v>242</v>
      </c>
      <c r="M6" s="35">
        <v>57.1</v>
      </c>
      <c r="N6" s="35">
        <v>19</v>
      </c>
      <c r="O6" s="35"/>
      <c r="P6" s="35" t="s">
        <v>221</v>
      </c>
      <c r="Q6" s="35" t="s">
        <v>222</v>
      </c>
      <c r="R6" s="35">
        <v>53.9</v>
      </c>
      <c r="S6">
        <v>18</v>
      </c>
    </row>
    <row r="7" spans="1:20" x14ac:dyDescent="0.2">
      <c r="A7" s="35" t="s">
        <v>211</v>
      </c>
      <c r="B7" s="35" t="s">
        <v>207</v>
      </c>
      <c r="C7" s="35">
        <v>26.3</v>
      </c>
      <c r="D7" s="35">
        <v>17</v>
      </c>
      <c r="E7" s="35"/>
      <c r="F7" s="35" t="s">
        <v>244</v>
      </c>
      <c r="G7" s="35" t="s">
        <v>242</v>
      </c>
      <c r="H7" s="35">
        <v>24.4</v>
      </c>
      <c r="I7" s="35">
        <v>17</v>
      </c>
      <c r="J7" s="35"/>
      <c r="K7" s="35" t="s">
        <v>232</v>
      </c>
      <c r="L7" s="35" t="s">
        <v>242</v>
      </c>
      <c r="M7" s="35">
        <v>57.6</v>
      </c>
      <c r="N7" s="35">
        <v>17</v>
      </c>
      <c r="O7" s="35"/>
      <c r="R7" s="35"/>
    </row>
    <row r="8" spans="1:20" x14ac:dyDescent="0.2">
      <c r="A8" s="35" t="s">
        <v>210</v>
      </c>
      <c r="B8" s="35" t="s">
        <v>207</v>
      </c>
      <c r="C8">
        <v>26.5</v>
      </c>
      <c r="D8" s="35">
        <v>16</v>
      </c>
      <c r="E8" s="35"/>
      <c r="F8" s="35"/>
      <c r="G8" s="35"/>
      <c r="H8" s="35"/>
      <c r="I8" s="35"/>
      <c r="J8" s="35"/>
      <c r="M8" s="35"/>
      <c r="N8" s="35"/>
      <c r="O8" s="35"/>
      <c r="P8" s="35"/>
      <c r="Q8" s="35"/>
      <c r="R8" s="35"/>
    </row>
    <row r="9" spans="1:20" x14ac:dyDescent="0.2">
      <c r="A9" s="35" t="s">
        <v>215</v>
      </c>
      <c r="B9" s="35" t="s">
        <v>222</v>
      </c>
      <c r="C9" s="35">
        <v>26.5</v>
      </c>
      <c r="D9" s="35">
        <v>16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1:20" x14ac:dyDescent="0.2">
      <c r="A10" s="35" t="s">
        <v>208</v>
      </c>
      <c r="B10" s="35" t="s">
        <v>207</v>
      </c>
      <c r="C10" s="35">
        <v>26.6</v>
      </c>
      <c r="D10" s="35">
        <v>14</v>
      </c>
      <c r="E10" s="35"/>
      <c r="F10" s="35"/>
      <c r="G10" s="35"/>
      <c r="H10" s="35"/>
      <c r="I10" s="35"/>
      <c r="J10" s="35"/>
      <c r="M10" s="35"/>
      <c r="N10" s="35"/>
      <c r="O10" s="35"/>
      <c r="P10" s="35"/>
      <c r="Q10" s="35"/>
      <c r="R10" s="35"/>
    </row>
    <row r="11" spans="1:20" x14ac:dyDescent="0.2">
      <c r="A11" s="35" t="s">
        <v>217</v>
      </c>
      <c r="B11" s="35" t="s">
        <v>222</v>
      </c>
      <c r="C11" s="35">
        <v>26.7</v>
      </c>
      <c r="D11" s="35">
        <v>13</v>
      </c>
      <c r="E11" s="35"/>
      <c r="F11" s="35"/>
      <c r="G11" s="35"/>
      <c r="H11" s="35"/>
      <c r="I11" s="35"/>
      <c r="J11" s="35"/>
      <c r="N11" s="35"/>
      <c r="O11" s="35"/>
      <c r="P11" s="35"/>
      <c r="Q11" s="35"/>
      <c r="R11" s="35"/>
    </row>
    <row r="12" spans="1:20" x14ac:dyDescent="0.2">
      <c r="A12" s="35" t="s">
        <v>227</v>
      </c>
      <c r="B12" s="35" t="s">
        <v>228</v>
      </c>
      <c r="C12" s="35">
        <v>26.7</v>
      </c>
      <c r="D12" s="35">
        <v>13</v>
      </c>
      <c r="F12" s="35"/>
      <c r="G12" s="35"/>
      <c r="K12" s="35"/>
      <c r="L12" s="35"/>
      <c r="M12" s="35"/>
      <c r="N12" s="35"/>
      <c r="P12" s="35"/>
    </row>
    <row r="13" spans="1:20" x14ac:dyDescent="0.2">
      <c r="A13" s="35" t="s">
        <v>206</v>
      </c>
      <c r="B13" s="35" t="s">
        <v>207</v>
      </c>
      <c r="C13">
        <v>26.8</v>
      </c>
      <c r="D13" s="35">
        <v>11</v>
      </c>
      <c r="F13" s="35"/>
      <c r="G13" s="35"/>
      <c r="K13" s="35"/>
      <c r="L13" s="35"/>
      <c r="M13" s="35"/>
      <c r="N13" s="35"/>
    </row>
    <row r="14" spans="1:20" x14ac:dyDescent="0.2">
      <c r="A14" s="35" t="s">
        <v>218</v>
      </c>
      <c r="B14" s="35" t="s">
        <v>222</v>
      </c>
      <c r="C14" s="35">
        <v>26.8</v>
      </c>
      <c r="D14" s="35">
        <v>11</v>
      </c>
      <c r="F14" s="35"/>
      <c r="G14" s="35"/>
    </row>
    <row r="15" spans="1:20" x14ac:dyDescent="0.2">
      <c r="A15" s="35" t="s">
        <v>224</v>
      </c>
      <c r="B15" s="35" t="s">
        <v>226</v>
      </c>
      <c r="C15">
        <v>27</v>
      </c>
      <c r="D15" s="35">
        <v>9</v>
      </c>
      <c r="F15" s="35"/>
      <c r="G15" s="35"/>
    </row>
    <row r="16" spans="1:20" x14ac:dyDescent="0.2">
      <c r="A16" s="35" t="s">
        <v>216</v>
      </c>
      <c r="B16" s="35" t="s">
        <v>222</v>
      </c>
      <c r="C16" s="35">
        <v>27.5</v>
      </c>
      <c r="D16" s="35">
        <v>8</v>
      </c>
      <c r="F16" s="35"/>
      <c r="G16" s="35"/>
    </row>
    <row r="17" spans="1:19" x14ac:dyDescent="0.2">
      <c r="A17" s="35" t="s">
        <v>230</v>
      </c>
      <c r="B17" s="35" t="s">
        <v>242</v>
      </c>
      <c r="C17" s="35">
        <v>28.5</v>
      </c>
      <c r="D17" s="35">
        <v>7</v>
      </c>
      <c r="F17" s="35"/>
      <c r="G17" s="35"/>
    </row>
    <row r="18" spans="1:19" x14ac:dyDescent="0.2">
      <c r="A18" s="35" t="s">
        <v>287</v>
      </c>
      <c r="B18" s="35" t="s">
        <v>286</v>
      </c>
      <c r="C18" s="35">
        <v>28.7</v>
      </c>
      <c r="D18" s="35">
        <v>6</v>
      </c>
      <c r="F18" s="35"/>
      <c r="G18" s="35"/>
    </row>
    <row r="19" spans="1:19" x14ac:dyDescent="0.2">
      <c r="C19" s="35"/>
      <c r="F19" s="35"/>
      <c r="G19" s="35"/>
    </row>
    <row r="20" spans="1:19" x14ac:dyDescent="0.2">
      <c r="A20" s="35"/>
      <c r="B20" s="35"/>
      <c r="C20" s="35"/>
      <c r="F20" s="35"/>
      <c r="G20" s="35"/>
    </row>
    <row r="22" spans="1:19" ht="15.75" x14ac:dyDescent="0.25">
      <c r="A22" s="110" t="s">
        <v>83</v>
      </c>
      <c r="B22" s="110" t="s">
        <v>30</v>
      </c>
      <c r="C22" s="110"/>
      <c r="D22" s="110"/>
      <c r="E22" s="110"/>
      <c r="F22" s="110" t="s">
        <v>81</v>
      </c>
      <c r="G22" s="110" t="s">
        <v>30</v>
      </c>
      <c r="H22" s="110"/>
      <c r="I22" s="110"/>
      <c r="J22" s="110"/>
      <c r="K22" s="110" t="s">
        <v>83</v>
      </c>
      <c r="L22" s="110" t="s">
        <v>26</v>
      </c>
      <c r="M22" s="110"/>
      <c r="N22" s="110"/>
      <c r="O22" s="110"/>
      <c r="P22" s="110" t="s">
        <v>81</v>
      </c>
      <c r="Q22" s="110" t="s">
        <v>26</v>
      </c>
    </row>
    <row r="24" spans="1:19" x14ac:dyDescent="0.2">
      <c r="A24" s="35" t="s">
        <v>215</v>
      </c>
      <c r="B24" s="35" t="s">
        <v>222</v>
      </c>
      <c r="C24" s="35">
        <v>2.02</v>
      </c>
      <c r="D24" s="35">
        <v>20</v>
      </c>
      <c r="F24" s="35" t="s">
        <v>212</v>
      </c>
      <c r="G24" s="35" t="s">
        <v>207</v>
      </c>
      <c r="H24">
        <v>2.34</v>
      </c>
      <c r="I24">
        <v>20</v>
      </c>
      <c r="K24" s="35" t="s">
        <v>216</v>
      </c>
      <c r="L24" s="35" t="s">
        <v>223</v>
      </c>
      <c r="M24">
        <v>9.01</v>
      </c>
      <c r="N24" s="35">
        <v>20</v>
      </c>
      <c r="P24" s="35" t="s">
        <v>205</v>
      </c>
      <c r="Q24" s="35" t="s">
        <v>204</v>
      </c>
      <c r="R24">
        <v>9.93</v>
      </c>
      <c r="S24">
        <v>20</v>
      </c>
    </row>
    <row r="25" spans="1:19" x14ac:dyDescent="0.2">
      <c r="A25" s="35" t="s">
        <v>214</v>
      </c>
      <c r="B25" s="35" t="s">
        <v>222</v>
      </c>
      <c r="C25" s="35">
        <v>1.98</v>
      </c>
      <c r="D25" s="35">
        <v>19</v>
      </c>
      <c r="F25" s="35" t="s">
        <v>233</v>
      </c>
      <c r="G25" s="35" t="s">
        <v>242</v>
      </c>
      <c r="H25">
        <v>2.2200000000000002</v>
      </c>
      <c r="I25">
        <v>19</v>
      </c>
      <c r="K25" s="35" t="s">
        <v>206</v>
      </c>
      <c r="L25" s="35" t="s">
        <v>207</v>
      </c>
      <c r="M25">
        <v>8.51</v>
      </c>
      <c r="N25" s="35">
        <v>19</v>
      </c>
      <c r="P25" s="35" t="s">
        <v>212</v>
      </c>
      <c r="Q25" s="35" t="s">
        <v>207</v>
      </c>
      <c r="R25">
        <v>9.3699999999999992</v>
      </c>
      <c r="S25">
        <v>19</v>
      </c>
    </row>
    <row r="26" spans="1:19" x14ac:dyDescent="0.2">
      <c r="A26" s="35" t="s">
        <v>225</v>
      </c>
      <c r="B26" s="35" t="s">
        <v>226</v>
      </c>
      <c r="C26" s="35">
        <v>1.82</v>
      </c>
      <c r="D26" s="35">
        <v>18</v>
      </c>
      <c r="F26" s="35" t="s">
        <v>220</v>
      </c>
      <c r="G26" s="35" t="s">
        <v>222</v>
      </c>
      <c r="H26">
        <v>2.0299999999999998</v>
      </c>
      <c r="I26">
        <v>18</v>
      </c>
      <c r="K26" s="35" t="s">
        <v>215</v>
      </c>
      <c r="L26" s="35" t="s">
        <v>222</v>
      </c>
      <c r="M26" s="35">
        <v>6.18</v>
      </c>
      <c r="N26">
        <v>18</v>
      </c>
      <c r="P26" s="35" t="s">
        <v>233</v>
      </c>
      <c r="Q26" s="35" t="s">
        <v>242</v>
      </c>
      <c r="R26">
        <v>9.2899999999999991</v>
      </c>
      <c r="S26">
        <v>17</v>
      </c>
    </row>
    <row r="27" spans="1:19" x14ac:dyDescent="0.2">
      <c r="A27" s="35" t="s">
        <v>218</v>
      </c>
      <c r="B27" s="35" t="s">
        <v>222</v>
      </c>
      <c r="C27" s="35">
        <v>1.79</v>
      </c>
      <c r="D27" s="35">
        <v>17</v>
      </c>
      <c r="F27" s="35" t="s">
        <v>221</v>
      </c>
      <c r="G27" s="35" t="s">
        <v>222</v>
      </c>
      <c r="H27">
        <v>2.02</v>
      </c>
      <c r="I27">
        <v>17</v>
      </c>
      <c r="K27" s="35" t="s">
        <v>218</v>
      </c>
      <c r="L27" s="35" t="s">
        <v>222</v>
      </c>
      <c r="M27" s="35">
        <v>6.1</v>
      </c>
      <c r="N27">
        <v>17</v>
      </c>
      <c r="P27" s="35"/>
      <c r="Q27" s="35"/>
    </row>
    <row r="28" spans="1:19" x14ac:dyDescent="0.2">
      <c r="A28" s="35" t="s">
        <v>229</v>
      </c>
      <c r="B28" s="35" t="s">
        <v>242</v>
      </c>
      <c r="C28" s="35">
        <v>1.78</v>
      </c>
      <c r="D28" s="35">
        <v>16</v>
      </c>
      <c r="F28" s="35"/>
      <c r="G28" s="35"/>
      <c r="K28" s="35"/>
      <c r="L28" s="35"/>
      <c r="P28" s="35"/>
      <c r="Q28" s="35"/>
    </row>
    <row r="29" spans="1:19" x14ac:dyDescent="0.2">
      <c r="A29" s="35" t="s">
        <v>216</v>
      </c>
      <c r="B29" s="35" t="s">
        <v>222</v>
      </c>
      <c r="C29" s="35">
        <v>1.76</v>
      </c>
      <c r="D29" s="35">
        <v>15</v>
      </c>
      <c r="F29" s="35"/>
      <c r="G29" s="35"/>
      <c r="K29" s="35"/>
      <c r="L29" s="35"/>
      <c r="P29" s="35"/>
      <c r="Q29" s="35"/>
    </row>
    <row r="30" spans="1:19" x14ac:dyDescent="0.2">
      <c r="A30" s="35" t="s">
        <v>231</v>
      </c>
      <c r="B30" s="35" t="s">
        <v>242</v>
      </c>
      <c r="C30" s="35">
        <v>1.76</v>
      </c>
      <c r="D30" s="35">
        <v>15</v>
      </c>
      <c r="E30" s="35" t="s">
        <v>313</v>
      </c>
      <c r="F30" s="35"/>
      <c r="G30" s="35"/>
      <c r="K30" s="35"/>
      <c r="L30" s="35"/>
      <c r="M30" s="35"/>
      <c r="P30" s="35"/>
      <c r="Q30" s="35"/>
    </row>
    <row r="31" spans="1:19" x14ac:dyDescent="0.2">
      <c r="A31" s="35" t="s">
        <v>209</v>
      </c>
      <c r="B31" s="35" t="s">
        <v>207</v>
      </c>
      <c r="C31" s="35">
        <v>1.67</v>
      </c>
      <c r="D31" s="35">
        <v>13</v>
      </c>
      <c r="F31" s="35"/>
      <c r="G31" s="35"/>
      <c r="K31" s="35"/>
      <c r="L31" s="35"/>
      <c r="P31" s="35"/>
      <c r="Q31" s="35"/>
    </row>
    <row r="32" spans="1:19" x14ac:dyDescent="0.2">
      <c r="A32" s="35" t="s">
        <v>217</v>
      </c>
      <c r="B32" s="35" t="s">
        <v>222</v>
      </c>
      <c r="C32" s="35">
        <v>1.62</v>
      </c>
      <c r="D32" s="35">
        <v>12</v>
      </c>
      <c r="F32" s="35"/>
      <c r="G32" s="35"/>
      <c r="K32" s="35"/>
      <c r="L32" s="35"/>
      <c r="M32" s="35"/>
      <c r="P32" s="35"/>
      <c r="Q32" s="35"/>
    </row>
    <row r="33" spans="1:20" x14ac:dyDescent="0.2">
      <c r="A33" s="35" t="s">
        <v>232</v>
      </c>
      <c r="B33" s="35" t="s">
        <v>242</v>
      </c>
      <c r="C33" s="35">
        <v>1.52</v>
      </c>
      <c r="D33" s="35">
        <v>11</v>
      </c>
      <c r="F33" s="35"/>
      <c r="G33" s="35"/>
      <c r="K33" s="35"/>
      <c r="L33" s="35"/>
      <c r="P33" s="35"/>
      <c r="Q33" s="35"/>
    </row>
    <row r="34" spans="1:20" x14ac:dyDescent="0.2">
      <c r="A34" s="35" t="s">
        <v>210</v>
      </c>
      <c r="B34" s="35" t="s">
        <v>207</v>
      </c>
      <c r="C34" s="35">
        <v>1.51</v>
      </c>
      <c r="D34" s="35">
        <v>10</v>
      </c>
      <c r="F34" s="35"/>
      <c r="G34" s="35"/>
      <c r="K34" s="35"/>
      <c r="L34" s="35"/>
      <c r="P34" s="35"/>
      <c r="Q34" s="35"/>
    </row>
    <row r="35" spans="1:20" x14ac:dyDescent="0.2">
      <c r="A35" s="35"/>
      <c r="B35" s="35"/>
      <c r="C35" s="35"/>
      <c r="D35" s="35"/>
      <c r="F35" s="35"/>
      <c r="G35" s="35"/>
      <c r="K35" s="35"/>
      <c r="L35" s="35"/>
    </row>
    <row r="36" spans="1:20" x14ac:dyDescent="0.2">
      <c r="A36" s="35"/>
      <c r="B36" s="35"/>
      <c r="C36" s="35"/>
      <c r="D36" s="35"/>
      <c r="F36" s="35"/>
      <c r="G36" s="35"/>
    </row>
    <row r="37" spans="1:20" ht="15.75" x14ac:dyDescent="0.25">
      <c r="A37" s="110" t="s">
        <v>82</v>
      </c>
      <c r="B37" s="202" t="s">
        <v>65</v>
      </c>
      <c r="C37" s="203"/>
      <c r="D37" s="35"/>
      <c r="E37" s="110"/>
      <c r="F37" s="110" t="s">
        <v>84</v>
      </c>
      <c r="G37" s="110" t="s">
        <v>66</v>
      </c>
      <c r="H37" s="110"/>
      <c r="I37" s="110"/>
      <c r="J37" s="110"/>
      <c r="K37" s="110" t="s">
        <v>82</v>
      </c>
      <c r="L37" s="110" t="s">
        <v>13</v>
      </c>
      <c r="M37" s="110"/>
      <c r="N37" s="110"/>
      <c r="O37" s="110"/>
      <c r="P37" s="110" t="s">
        <v>84</v>
      </c>
      <c r="Q37" s="110" t="s">
        <v>13</v>
      </c>
      <c r="R37" s="110"/>
    </row>
    <row r="38" spans="1:20" x14ac:dyDescent="0.2">
      <c r="A38" s="35"/>
      <c r="B38" s="35"/>
      <c r="C38" s="35"/>
      <c r="D38" s="35"/>
      <c r="F38" s="35"/>
      <c r="G38" s="35"/>
    </row>
    <row r="39" spans="1:20" x14ac:dyDescent="0.2">
      <c r="A39" s="35" t="s">
        <v>208</v>
      </c>
      <c r="B39" s="35" t="s">
        <v>207</v>
      </c>
      <c r="C39" s="35">
        <v>56</v>
      </c>
      <c r="D39" s="35">
        <v>20</v>
      </c>
      <c r="E39" s="35"/>
      <c r="F39" s="35" t="s">
        <v>219</v>
      </c>
      <c r="G39" s="35" t="s">
        <v>222</v>
      </c>
      <c r="H39" s="35">
        <v>8.02</v>
      </c>
      <c r="I39" s="35">
        <v>20</v>
      </c>
      <c r="J39" s="35"/>
      <c r="K39" s="35" t="s">
        <v>217</v>
      </c>
      <c r="L39" s="35" t="s">
        <v>222</v>
      </c>
      <c r="M39" s="35">
        <v>82</v>
      </c>
      <c r="N39" s="35">
        <v>20</v>
      </c>
      <c r="O39" s="35"/>
      <c r="P39" s="35" t="s">
        <v>219</v>
      </c>
      <c r="Q39" s="35" t="s">
        <v>222</v>
      </c>
      <c r="R39" s="35">
        <v>86</v>
      </c>
      <c r="S39" s="35">
        <v>20</v>
      </c>
    </row>
    <row r="40" spans="1:20" x14ac:dyDescent="0.2">
      <c r="A40" s="35" t="s">
        <v>211</v>
      </c>
      <c r="B40" s="35" t="s">
        <v>207</v>
      </c>
      <c r="C40" s="35">
        <v>56</v>
      </c>
      <c r="D40" s="35">
        <v>20</v>
      </c>
      <c r="E40" s="35"/>
      <c r="F40" s="35" t="s">
        <v>205</v>
      </c>
      <c r="G40" s="35" t="s">
        <v>204</v>
      </c>
      <c r="H40" s="35">
        <v>7.01</v>
      </c>
      <c r="I40" s="35">
        <v>19</v>
      </c>
      <c r="J40" s="35"/>
      <c r="K40" s="35" t="s">
        <v>243</v>
      </c>
      <c r="L40" s="35" t="s">
        <v>242</v>
      </c>
      <c r="M40" s="35">
        <v>79</v>
      </c>
      <c r="N40" s="35">
        <v>19</v>
      </c>
      <c r="O40" s="35"/>
      <c r="P40" s="35" t="s">
        <v>220</v>
      </c>
      <c r="Q40" s="35" t="s">
        <v>222</v>
      </c>
      <c r="R40" s="35">
        <v>80</v>
      </c>
      <c r="S40" s="35">
        <v>19</v>
      </c>
    </row>
    <row r="41" spans="1:20" x14ac:dyDescent="0.2">
      <c r="A41" s="35" t="s">
        <v>213</v>
      </c>
      <c r="B41" s="35" t="s">
        <v>222</v>
      </c>
      <c r="C41" s="35">
        <v>56</v>
      </c>
      <c r="D41" s="35">
        <v>20</v>
      </c>
      <c r="E41" s="35"/>
      <c r="F41" s="35" t="s">
        <v>234</v>
      </c>
      <c r="G41" s="35" t="s">
        <v>242</v>
      </c>
      <c r="H41" s="35">
        <v>6.99</v>
      </c>
      <c r="I41" s="35">
        <v>18</v>
      </c>
      <c r="J41" s="35" t="s">
        <v>313</v>
      </c>
      <c r="K41" s="35" t="s">
        <v>230</v>
      </c>
      <c r="L41" s="35" t="s">
        <v>242</v>
      </c>
      <c r="M41" s="35">
        <v>77</v>
      </c>
      <c r="N41" s="35">
        <v>18</v>
      </c>
      <c r="O41" s="35"/>
      <c r="P41" s="35" t="s">
        <v>234</v>
      </c>
      <c r="Q41" s="35" t="s">
        <v>242</v>
      </c>
      <c r="R41" s="35">
        <v>79</v>
      </c>
      <c r="S41" s="35">
        <v>18</v>
      </c>
      <c r="T41" s="35" t="s">
        <v>313</v>
      </c>
    </row>
    <row r="42" spans="1:20" x14ac:dyDescent="0.2">
      <c r="A42" s="35" t="s">
        <v>224</v>
      </c>
      <c r="B42" s="35" t="s">
        <v>226</v>
      </c>
      <c r="C42" s="35">
        <v>45</v>
      </c>
      <c r="D42" s="35">
        <v>17</v>
      </c>
      <c r="E42" s="35"/>
      <c r="F42" s="35" t="s">
        <v>244</v>
      </c>
      <c r="G42" s="35" t="s">
        <v>242</v>
      </c>
      <c r="H42" s="35">
        <v>6.02</v>
      </c>
      <c r="I42" s="35">
        <v>17</v>
      </c>
      <c r="J42" s="35" t="s">
        <v>313</v>
      </c>
      <c r="K42" s="35" t="s">
        <v>211</v>
      </c>
      <c r="L42" s="35" t="s">
        <v>207</v>
      </c>
      <c r="M42">
        <v>76</v>
      </c>
      <c r="N42" s="35">
        <v>17</v>
      </c>
      <c r="O42" s="35"/>
      <c r="P42" s="35" t="s">
        <v>244</v>
      </c>
      <c r="Q42" s="35" t="s">
        <v>242</v>
      </c>
      <c r="R42" s="35">
        <v>74</v>
      </c>
      <c r="S42" s="35">
        <v>17</v>
      </c>
      <c r="T42" s="35" t="s">
        <v>313</v>
      </c>
    </row>
    <row r="43" spans="1:20" x14ac:dyDescent="0.2">
      <c r="A43" s="35" t="s">
        <v>227</v>
      </c>
      <c r="B43" s="35" t="s">
        <v>228</v>
      </c>
      <c r="C43" s="35">
        <v>44</v>
      </c>
      <c r="D43" s="35">
        <v>16</v>
      </c>
      <c r="E43" s="35"/>
      <c r="F43" s="35"/>
      <c r="G43" s="35"/>
      <c r="H43" s="35"/>
      <c r="I43" s="35"/>
      <c r="J43" s="35"/>
      <c r="K43" s="35" t="s">
        <v>213</v>
      </c>
      <c r="L43" s="35" t="s">
        <v>222</v>
      </c>
      <c r="M43" s="35">
        <v>76</v>
      </c>
      <c r="N43" s="35">
        <v>17</v>
      </c>
      <c r="O43" s="35"/>
      <c r="P43" s="35" t="s">
        <v>221</v>
      </c>
      <c r="Q43" s="35" t="s">
        <v>222</v>
      </c>
      <c r="R43" s="35">
        <v>71</v>
      </c>
      <c r="S43" s="35">
        <v>16</v>
      </c>
    </row>
    <row r="44" spans="1:20" x14ac:dyDescent="0.2">
      <c r="A44" s="35" t="s">
        <v>206</v>
      </c>
      <c r="B44" s="35" t="s">
        <v>207</v>
      </c>
      <c r="C44" s="35">
        <v>38</v>
      </c>
      <c r="D44" s="35">
        <v>15</v>
      </c>
      <c r="E44" s="35"/>
      <c r="F44" s="35"/>
      <c r="G44" s="35"/>
      <c r="H44" s="35"/>
      <c r="I44" s="35"/>
      <c r="J44" s="35"/>
      <c r="K44" s="35" t="s">
        <v>231</v>
      </c>
      <c r="L44" s="35" t="s">
        <v>242</v>
      </c>
      <c r="M44" s="35">
        <v>75</v>
      </c>
      <c r="N44" s="35">
        <v>15</v>
      </c>
      <c r="O44" s="35"/>
      <c r="P44" s="35"/>
      <c r="Q44" s="35"/>
      <c r="R44" s="35"/>
      <c r="S44" s="35"/>
    </row>
    <row r="45" spans="1:20" x14ac:dyDescent="0.2">
      <c r="A45" s="35" t="s">
        <v>230</v>
      </c>
      <c r="B45" s="35" t="s">
        <v>242</v>
      </c>
      <c r="C45" s="35">
        <v>36</v>
      </c>
      <c r="D45" s="35">
        <v>14</v>
      </c>
      <c r="E45" s="35"/>
      <c r="F45" s="35"/>
      <c r="G45" s="35"/>
      <c r="H45" s="35"/>
      <c r="I45" s="35"/>
      <c r="J45" s="35"/>
      <c r="K45" s="35" t="s">
        <v>208</v>
      </c>
      <c r="L45" s="35" t="s">
        <v>207</v>
      </c>
      <c r="M45" s="35">
        <v>72</v>
      </c>
      <c r="N45" s="35">
        <v>14</v>
      </c>
      <c r="O45" s="35"/>
      <c r="P45" s="35"/>
      <c r="Q45" s="35"/>
      <c r="R45" s="35"/>
      <c r="S45" s="35"/>
    </row>
    <row r="46" spans="1:20" x14ac:dyDescent="0.2">
      <c r="C46" s="35"/>
      <c r="D46" s="35"/>
      <c r="E46" s="35"/>
      <c r="F46" s="35"/>
      <c r="G46" s="35"/>
      <c r="H46" s="35"/>
      <c r="I46" s="35"/>
      <c r="J46" s="35"/>
      <c r="K46" s="35" t="s">
        <v>232</v>
      </c>
      <c r="L46" s="35" t="s">
        <v>242</v>
      </c>
      <c r="M46" s="35">
        <v>72</v>
      </c>
      <c r="N46" s="35">
        <v>14</v>
      </c>
      <c r="O46" s="35"/>
      <c r="P46" s="35"/>
      <c r="Q46" s="35"/>
      <c r="R46" s="35"/>
      <c r="S46" s="35"/>
    </row>
    <row r="47" spans="1:20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 t="s">
        <v>225</v>
      </c>
      <c r="L47" s="35" t="s">
        <v>226</v>
      </c>
      <c r="M47" s="35">
        <v>68</v>
      </c>
      <c r="N47" s="35">
        <v>13</v>
      </c>
      <c r="O47" s="35"/>
      <c r="P47" s="35"/>
      <c r="Q47" s="35"/>
      <c r="R47" s="35"/>
      <c r="S47" s="35"/>
    </row>
    <row r="48" spans="1:20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 t="s">
        <v>209</v>
      </c>
      <c r="L48" s="35" t="s">
        <v>207</v>
      </c>
      <c r="M48" s="35">
        <v>67</v>
      </c>
      <c r="N48" s="35">
        <v>12</v>
      </c>
      <c r="O48" s="35"/>
      <c r="P48" s="35"/>
      <c r="Q48" s="35"/>
      <c r="R48" s="35"/>
      <c r="S48" s="35"/>
    </row>
    <row r="49" spans="1:19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 t="s">
        <v>227</v>
      </c>
      <c r="L49" s="35" t="s">
        <v>228</v>
      </c>
      <c r="M49" s="35">
        <v>63</v>
      </c>
      <c r="N49" s="35">
        <v>11</v>
      </c>
      <c r="O49" s="35"/>
      <c r="P49" s="35"/>
      <c r="Q49" s="35"/>
      <c r="R49" s="35"/>
      <c r="S49" s="35"/>
    </row>
    <row r="50" spans="1:19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 t="s">
        <v>214</v>
      </c>
      <c r="L50" s="35" t="s">
        <v>222</v>
      </c>
      <c r="M50" s="35">
        <v>62</v>
      </c>
      <c r="N50" s="35">
        <v>10</v>
      </c>
      <c r="O50" s="35"/>
      <c r="P50" s="35"/>
      <c r="Q50" s="35"/>
      <c r="R50" s="35"/>
      <c r="S50" s="35"/>
    </row>
    <row r="51" spans="1:19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 t="s">
        <v>287</v>
      </c>
      <c r="L51" s="35" t="s">
        <v>286</v>
      </c>
      <c r="M51" s="35">
        <v>60</v>
      </c>
      <c r="N51" s="35">
        <v>9</v>
      </c>
      <c r="O51" s="35"/>
      <c r="P51" s="35"/>
      <c r="Q51" s="35"/>
      <c r="R51" s="35"/>
      <c r="S51" s="35"/>
    </row>
    <row r="52" spans="1:19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 t="s">
        <v>224</v>
      </c>
      <c r="L52" s="35" t="s">
        <v>226</v>
      </c>
      <c r="M52" s="35">
        <v>56</v>
      </c>
      <c r="N52" s="35">
        <v>8</v>
      </c>
      <c r="O52" s="35"/>
      <c r="P52" s="35"/>
      <c r="Q52" s="35"/>
      <c r="R52" s="35"/>
      <c r="S52" s="35"/>
    </row>
    <row r="53" spans="1:19" x14ac:dyDescent="0.2">
      <c r="A53" s="35"/>
      <c r="B53" s="35"/>
      <c r="K53" s="35"/>
      <c r="L53" s="35"/>
    </row>
    <row r="54" spans="1:19" x14ac:dyDescent="0.2">
      <c r="A54" s="35"/>
      <c r="B54" s="35"/>
      <c r="K54" s="35"/>
      <c r="L54" s="35"/>
    </row>
    <row r="55" spans="1:19" ht="15.75" x14ac:dyDescent="0.25">
      <c r="A55" s="110" t="s">
        <v>83</v>
      </c>
      <c r="B55" s="202" t="s">
        <v>44</v>
      </c>
      <c r="C55" s="202"/>
      <c r="D55" s="110"/>
      <c r="E55" s="110"/>
      <c r="F55" s="110" t="s">
        <v>85</v>
      </c>
      <c r="G55" s="204" t="s">
        <v>44</v>
      </c>
      <c r="H55" s="204"/>
      <c r="I55" s="110"/>
      <c r="J55" s="110"/>
      <c r="K55" s="110" t="s">
        <v>86</v>
      </c>
      <c r="L55" s="205" t="s">
        <v>45</v>
      </c>
      <c r="M55" s="205"/>
      <c r="N55" s="110"/>
      <c r="O55" s="110"/>
      <c r="P55" s="110" t="s">
        <v>87</v>
      </c>
      <c r="Q55" s="205" t="s">
        <v>45</v>
      </c>
      <c r="R55" s="205"/>
    </row>
    <row r="56" spans="1:19" x14ac:dyDescent="0.2">
      <c r="A56" s="35"/>
      <c r="B56" s="35"/>
      <c r="K56" s="35"/>
      <c r="L56" s="35"/>
    </row>
    <row r="57" spans="1:19" x14ac:dyDescent="0.2">
      <c r="A57" s="35"/>
      <c r="B57" s="193" t="s">
        <v>222</v>
      </c>
      <c r="C57" s="193" t="s">
        <v>300</v>
      </c>
      <c r="D57" s="193">
        <v>20</v>
      </c>
      <c r="F57" s="193"/>
      <c r="G57" s="193" t="s">
        <v>242</v>
      </c>
      <c r="H57" s="193" t="s">
        <v>303</v>
      </c>
      <c r="I57" s="193">
        <v>20</v>
      </c>
      <c r="J57" s="35"/>
      <c r="K57" s="35"/>
      <c r="L57" s="193" t="s">
        <v>311</v>
      </c>
      <c r="M57" s="193" t="s">
        <v>207</v>
      </c>
      <c r="N57" s="193">
        <v>20</v>
      </c>
      <c r="Q57" s="35"/>
      <c r="R57" s="35"/>
    </row>
    <row r="58" spans="1:19" x14ac:dyDescent="0.2">
      <c r="A58" s="35"/>
      <c r="B58" s="35" t="s">
        <v>226</v>
      </c>
      <c r="C58" s="35" t="s">
        <v>301</v>
      </c>
      <c r="D58">
        <v>19</v>
      </c>
      <c r="F58" s="35"/>
      <c r="G58" s="35" t="s">
        <v>222</v>
      </c>
      <c r="H58" s="35" t="s">
        <v>304</v>
      </c>
      <c r="I58">
        <v>19</v>
      </c>
      <c r="K58" s="35"/>
      <c r="L58" s="35" t="s">
        <v>312</v>
      </c>
      <c r="M58" s="35" t="s">
        <v>222</v>
      </c>
      <c r="N58">
        <v>19</v>
      </c>
    </row>
    <row r="59" spans="1:19" x14ac:dyDescent="0.2">
      <c r="A59" s="35"/>
      <c r="B59" s="35" t="s">
        <v>242</v>
      </c>
      <c r="C59" s="35" t="s">
        <v>302</v>
      </c>
      <c r="D59">
        <v>18</v>
      </c>
      <c r="F59" s="35"/>
      <c r="G59" s="35"/>
      <c r="K59" s="35"/>
      <c r="L59" s="35"/>
      <c r="M59" s="35"/>
    </row>
    <row r="60" spans="1:19" x14ac:dyDescent="0.2">
      <c r="A60" s="35"/>
      <c r="B60" s="35"/>
      <c r="C60" s="35"/>
      <c r="K60" s="35"/>
      <c r="L60" s="35"/>
      <c r="M60" s="35"/>
    </row>
    <row r="61" spans="1:19" x14ac:dyDescent="0.2">
      <c r="B61" s="35"/>
      <c r="C61" s="35"/>
      <c r="L61" s="35"/>
      <c r="M61" s="35"/>
    </row>
  </sheetData>
  <sortState ref="K24:M27">
    <sortCondition descending="1" ref="M24:M27"/>
  </sortState>
  <mergeCells count="6">
    <mergeCell ref="A1:T1"/>
    <mergeCell ref="B37:C37"/>
    <mergeCell ref="B55:C55"/>
    <mergeCell ref="G55:H55"/>
    <mergeCell ref="L55:M55"/>
    <mergeCell ref="Q55:R5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67"/>
  <sheetViews>
    <sheetView topLeftCell="A96" workbookViewId="0">
      <selection activeCell="L114" sqref="L114"/>
    </sheetView>
  </sheetViews>
  <sheetFormatPr defaultRowHeight="12.75" x14ac:dyDescent="0.2"/>
  <cols>
    <col min="1" max="1" width="16.140625" style="49" customWidth="1"/>
    <col min="2" max="2" width="17.5703125" style="49" customWidth="1"/>
    <col min="3" max="3" width="6" style="49" customWidth="1"/>
    <col min="4" max="4" width="9.140625" style="49"/>
    <col min="5" max="5" width="11.7109375" style="49" customWidth="1"/>
    <col min="6" max="6" width="14.85546875" style="49" customWidth="1"/>
    <col min="7" max="8" width="14.140625" style="49" customWidth="1"/>
    <col min="9" max="9" width="11.28515625" style="49" bestFit="1" customWidth="1"/>
    <col min="10" max="10" width="4.42578125" style="49" hidden="1" customWidth="1"/>
    <col min="11" max="11" width="9.42578125" style="49" customWidth="1"/>
    <col min="12" max="12" width="8.28515625" style="49" customWidth="1"/>
    <col min="13" max="13" width="6.5703125" style="49" customWidth="1"/>
    <col min="14" max="15" width="9.140625" style="60"/>
    <col min="16" max="16384" width="9.140625" style="49"/>
  </cols>
  <sheetData>
    <row r="1" spans="1:15" ht="18" x14ac:dyDescent="0.25">
      <c r="A1" s="46" t="s">
        <v>36</v>
      </c>
      <c r="B1" s="46"/>
      <c r="C1" s="46"/>
      <c r="D1" s="46"/>
      <c r="E1" s="46"/>
      <c r="F1" s="46"/>
      <c r="G1" s="46"/>
      <c r="H1" s="46"/>
      <c r="I1" s="47"/>
      <c r="J1" s="47"/>
      <c r="K1" s="47"/>
      <c r="L1" s="47"/>
      <c r="M1" s="47"/>
    </row>
    <row r="2" spans="1:15" ht="18" x14ac:dyDescent="0.25">
      <c r="A2" s="61" t="s">
        <v>68</v>
      </c>
      <c r="D2" s="206" t="str">
        <f>'Boys U11'!C2</f>
        <v>Wantage Sports Centre</v>
      </c>
      <c r="E2" s="206"/>
      <c r="F2" s="206"/>
      <c r="G2" s="206"/>
      <c r="H2" s="206"/>
      <c r="I2" s="50" t="str">
        <f>'Boys U11'!H2</f>
        <v>Date - 11th February 2018</v>
      </c>
      <c r="J2" s="46"/>
      <c r="K2" s="55"/>
      <c r="L2" s="47"/>
      <c r="M2" s="47"/>
    </row>
    <row r="3" spans="1:15" ht="18" x14ac:dyDescent="0.25">
      <c r="A3" s="46" t="s">
        <v>37</v>
      </c>
      <c r="B3" s="46"/>
      <c r="C3" s="46"/>
      <c r="D3" s="46"/>
      <c r="E3" s="46"/>
      <c r="F3" s="46"/>
      <c r="G3" s="46"/>
      <c r="H3" s="46"/>
      <c r="I3" s="47"/>
      <c r="J3" s="47"/>
      <c r="K3" s="47"/>
      <c r="L3" s="47"/>
      <c r="M3" s="47"/>
    </row>
    <row r="4" spans="1:15" ht="15.75" thickBot="1" x14ac:dyDescent="0.25">
      <c r="A4" s="48"/>
      <c r="B4" s="48"/>
      <c r="C4" s="48"/>
      <c r="D4" s="48"/>
      <c r="E4" s="48"/>
      <c r="F4" s="48"/>
      <c r="G4" s="48"/>
      <c r="H4" s="48"/>
      <c r="N4" s="57"/>
    </row>
    <row r="5" spans="1:15" ht="13.5" thickBot="1" x14ac:dyDescent="0.25">
      <c r="A5" s="114" t="s">
        <v>38</v>
      </c>
      <c r="B5" s="115" t="s">
        <v>39</v>
      </c>
      <c r="C5" s="116" t="s">
        <v>40</v>
      </c>
      <c r="D5" s="117" t="s">
        <v>41</v>
      </c>
      <c r="E5" s="118" t="s">
        <v>42</v>
      </c>
      <c r="F5" s="119" t="s">
        <v>30</v>
      </c>
      <c r="G5" s="119" t="s">
        <v>66</v>
      </c>
      <c r="H5" s="119" t="s">
        <v>13</v>
      </c>
      <c r="I5" s="120" t="s">
        <v>26</v>
      </c>
      <c r="J5" s="120" t="s">
        <v>43</v>
      </c>
      <c r="K5" s="121" t="s">
        <v>44</v>
      </c>
      <c r="L5" s="121" t="s">
        <v>45</v>
      </c>
      <c r="M5" s="120" t="s">
        <v>8</v>
      </c>
      <c r="N5" s="57"/>
      <c r="O5" s="57"/>
    </row>
    <row r="6" spans="1:15" ht="13.5" thickBot="1" x14ac:dyDescent="0.25">
      <c r="A6" s="86" t="s">
        <v>205</v>
      </c>
      <c r="B6" s="85" t="str">
        <f>'[1]Boys U11'!C$5</f>
        <v>Abingdon</v>
      </c>
      <c r="C6" s="75" t="s">
        <v>46</v>
      </c>
      <c r="D6" s="122"/>
      <c r="E6" s="112">
        <v>20</v>
      </c>
      <c r="F6" s="112"/>
      <c r="G6" s="112">
        <v>19</v>
      </c>
      <c r="H6" s="112"/>
      <c r="I6" s="112">
        <v>20</v>
      </c>
      <c r="J6" s="112"/>
      <c r="K6" s="112"/>
      <c r="L6" s="123"/>
      <c r="M6" s="71">
        <f>SUM(D6:L6)</f>
        <v>59</v>
      </c>
      <c r="N6" s="57"/>
      <c r="O6" s="57"/>
    </row>
    <row r="7" spans="1:15" ht="13.5" thickBot="1" x14ac:dyDescent="0.25">
      <c r="A7" s="90"/>
      <c r="B7" s="85" t="str">
        <f>'[1]Boys U11'!C$5</f>
        <v>Abingdon</v>
      </c>
      <c r="C7" s="56" t="s">
        <v>46</v>
      </c>
      <c r="D7" s="96"/>
      <c r="E7" s="95"/>
      <c r="F7" s="95"/>
      <c r="G7" s="95"/>
      <c r="H7" s="95"/>
      <c r="I7" s="95"/>
      <c r="J7" s="95"/>
      <c r="K7" s="95"/>
      <c r="L7" s="124"/>
      <c r="M7" s="82">
        <f t="shared" ref="M7:M13" si="0">SUM(D7:L7)</f>
        <v>0</v>
      </c>
      <c r="N7" s="57"/>
      <c r="O7" s="57"/>
    </row>
    <row r="8" spans="1:15" ht="13.5" thickBot="1" x14ac:dyDescent="0.25">
      <c r="A8" s="86"/>
      <c r="B8" s="85" t="str">
        <f>'[1]Boys U11'!C$5</f>
        <v>Abingdon</v>
      </c>
      <c r="C8" s="75" t="s">
        <v>46</v>
      </c>
      <c r="D8" s="96"/>
      <c r="E8" s="95"/>
      <c r="F8" s="95"/>
      <c r="G8" s="95"/>
      <c r="H8" s="95"/>
      <c r="I8" s="95"/>
      <c r="J8" s="95"/>
      <c r="K8" s="95"/>
      <c r="L8" s="124"/>
      <c r="M8" s="71">
        <f t="shared" si="0"/>
        <v>0</v>
      </c>
      <c r="N8" s="57"/>
      <c r="O8" s="57"/>
    </row>
    <row r="9" spans="1:15" ht="13.5" thickBot="1" x14ac:dyDescent="0.25">
      <c r="A9" s="90"/>
      <c r="B9" s="85" t="str">
        <f>'[1]Boys U11'!C$5</f>
        <v>Abingdon</v>
      </c>
      <c r="C9" s="56" t="s">
        <v>46</v>
      </c>
      <c r="D9" s="96"/>
      <c r="E9" s="95"/>
      <c r="F9" s="95"/>
      <c r="G9" s="95"/>
      <c r="H9" s="95"/>
      <c r="I9" s="95"/>
      <c r="J9" s="95"/>
      <c r="K9" s="95"/>
      <c r="L9" s="124"/>
      <c r="M9" s="82">
        <f t="shared" si="0"/>
        <v>0</v>
      </c>
      <c r="N9" s="125" t="s">
        <v>88</v>
      </c>
      <c r="O9" s="126">
        <f>LARGE(M$6:M$13,1)</f>
        <v>59</v>
      </c>
    </row>
    <row r="10" spans="1:15" ht="13.5" thickBot="1" x14ac:dyDescent="0.25">
      <c r="A10" s="86"/>
      <c r="B10" s="85" t="str">
        <f>'[1]Boys U11'!C$5</f>
        <v>Abingdon</v>
      </c>
      <c r="C10" s="75" t="s">
        <v>46</v>
      </c>
      <c r="D10" s="96"/>
      <c r="E10" s="95"/>
      <c r="F10" s="95"/>
      <c r="G10" s="95"/>
      <c r="H10" s="95"/>
      <c r="I10" s="95"/>
      <c r="J10" s="95"/>
      <c r="K10" s="95"/>
      <c r="L10" s="124"/>
      <c r="M10" s="71">
        <f t="shared" si="0"/>
        <v>0</v>
      </c>
      <c r="N10" s="127" t="s">
        <v>89</v>
      </c>
      <c r="O10" s="128">
        <f>LARGE(M$6:M$13,2)</f>
        <v>0</v>
      </c>
    </row>
    <row r="11" spans="1:15" ht="13.5" thickBot="1" x14ac:dyDescent="0.25">
      <c r="A11" s="90"/>
      <c r="B11" s="85" t="str">
        <f>'[1]Boys U11'!C$5</f>
        <v>Abingdon</v>
      </c>
      <c r="C11" s="56" t="s">
        <v>46</v>
      </c>
      <c r="D11" s="96"/>
      <c r="E11" s="95"/>
      <c r="F11" s="95"/>
      <c r="G11" s="95"/>
      <c r="H11" s="95"/>
      <c r="I11" s="95"/>
      <c r="J11" s="95"/>
      <c r="K11" s="95"/>
      <c r="L11" s="124"/>
      <c r="M11" s="82">
        <f t="shared" si="0"/>
        <v>0</v>
      </c>
      <c r="N11" s="127" t="s">
        <v>90</v>
      </c>
      <c r="O11" s="128">
        <f>LARGE(M$6:M$13,3)</f>
        <v>0</v>
      </c>
    </row>
    <row r="12" spans="1:15" ht="13.5" thickBot="1" x14ac:dyDescent="0.25">
      <c r="A12" s="86"/>
      <c r="B12" s="85" t="str">
        <f>'[1]Boys U11'!C$5</f>
        <v>Abingdon</v>
      </c>
      <c r="C12" s="75" t="s">
        <v>46</v>
      </c>
      <c r="D12" s="96"/>
      <c r="E12" s="95"/>
      <c r="F12" s="95"/>
      <c r="G12" s="95"/>
      <c r="H12" s="95"/>
      <c r="I12" s="95"/>
      <c r="J12" s="95"/>
      <c r="K12" s="95"/>
      <c r="L12" s="124"/>
      <c r="M12" s="71">
        <f t="shared" si="0"/>
        <v>0</v>
      </c>
      <c r="N12" s="127" t="s">
        <v>91</v>
      </c>
      <c r="O12" s="128">
        <f>LARGE(M$6:M$13,4)</f>
        <v>0</v>
      </c>
    </row>
    <row r="13" spans="1:15" ht="13.5" thickBot="1" x14ac:dyDescent="0.25">
      <c r="A13" s="90"/>
      <c r="B13" s="85" t="str">
        <f>'[1]Boys U11'!C$5</f>
        <v>Abingdon</v>
      </c>
      <c r="C13" s="56" t="s">
        <v>46</v>
      </c>
      <c r="D13" s="129"/>
      <c r="E13" s="97"/>
      <c r="F13" s="97"/>
      <c r="G13" s="97"/>
      <c r="H13" s="97"/>
      <c r="I13" s="97"/>
      <c r="J13" s="97"/>
      <c r="K13" s="97"/>
      <c r="L13" s="130"/>
      <c r="M13" s="82">
        <f t="shared" si="0"/>
        <v>0</v>
      </c>
      <c r="N13" s="127" t="s">
        <v>44</v>
      </c>
      <c r="O13" s="128">
        <f>M14</f>
        <v>0</v>
      </c>
    </row>
    <row r="14" spans="1:15" ht="13.5" thickBot="1" x14ac:dyDescent="0.25">
      <c r="A14" s="84" t="s">
        <v>44</v>
      </c>
      <c r="B14" s="85" t="str">
        <f>'[1]Boys U11'!C$5</f>
        <v>Abingdon</v>
      </c>
      <c r="C14" s="88" t="s">
        <v>46</v>
      </c>
      <c r="D14" s="131"/>
      <c r="E14" s="132"/>
      <c r="F14" s="131"/>
      <c r="G14" s="132"/>
      <c r="H14" s="131"/>
      <c r="I14" s="133"/>
      <c r="J14" s="132"/>
      <c r="K14" s="85"/>
      <c r="L14" s="134"/>
      <c r="M14" s="64">
        <f>SUM(D14:L14)</f>
        <v>0</v>
      </c>
      <c r="N14" s="127" t="s">
        <v>45</v>
      </c>
      <c r="O14" s="128">
        <f>M15</f>
        <v>0</v>
      </c>
    </row>
    <row r="15" spans="1:15" ht="13.5" thickBot="1" x14ac:dyDescent="0.25">
      <c r="A15" s="69" t="s">
        <v>45</v>
      </c>
      <c r="B15" s="85" t="str">
        <f>'[1]Boys U11'!C$5</f>
        <v>Abingdon</v>
      </c>
      <c r="C15" s="78" t="s">
        <v>46</v>
      </c>
      <c r="D15" s="135"/>
      <c r="E15" s="136"/>
      <c r="F15" s="135"/>
      <c r="G15" s="136"/>
      <c r="H15" s="135"/>
      <c r="I15" s="137"/>
      <c r="J15" s="138"/>
      <c r="K15" s="139"/>
      <c r="L15" s="140"/>
      <c r="M15" s="65">
        <f>SUM(D15:L15)</f>
        <v>0</v>
      </c>
      <c r="N15" s="141" t="s">
        <v>50</v>
      </c>
      <c r="O15" s="142">
        <f>SUM(O9:O14)</f>
        <v>59</v>
      </c>
    </row>
    <row r="16" spans="1:15" ht="13.5" thickBot="1" x14ac:dyDescent="0.25">
      <c r="A16" s="79" t="s">
        <v>212</v>
      </c>
      <c r="B16" s="85" t="str">
        <f>'[1]Boys U11'!D$5</f>
        <v>Banbury</v>
      </c>
      <c r="C16" s="102" t="s">
        <v>46</v>
      </c>
      <c r="D16" s="143">
        <v>19</v>
      </c>
      <c r="E16" s="144"/>
      <c r="F16" s="144">
        <v>20</v>
      </c>
      <c r="G16" s="144"/>
      <c r="H16" s="144"/>
      <c r="I16" s="145">
        <v>19</v>
      </c>
      <c r="J16" s="145"/>
      <c r="K16" s="145"/>
      <c r="L16" s="126"/>
      <c r="M16" s="71">
        <f t="shared" ref="M16:M75" si="1">SUM(D16:L16)</f>
        <v>58</v>
      </c>
      <c r="N16" s="57"/>
      <c r="O16" s="57"/>
    </row>
    <row r="17" spans="1:15" ht="13.5" thickBot="1" x14ac:dyDescent="0.25">
      <c r="A17" s="73"/>
      <c r="B17" s="85" t="str">
        <f>'[1]Boys U11'!D$5</f>
        <v>Banbury</v>
      </c>
      <c r="C17" s="56" t="s">
        <v>46</v>
      </c>
      <c r="D17" s="146"/>
      <c r="E17" s="147"/>
      <c r="F17" s="147"/>
      <c r="G17" s="147"/>
      <c r="H17" s="147"/>
      <c r="I17" s="98"/>
      <c r="J17" s="98"/>
      <c r="K17" s="98"/>
      <c r="L17" s="128"/>
      <c r="M17" s="82">
        <f t="shared" si="1"/>
        <v>0</v>
      </c>
      <c r="N17" s="57"/>
      <c r="O17" s="57"/>
    </row>
    <row r="18" spans="1:15" ht="13.5" thickBot="1" x14ac:dyDescent="0.25">
      <c r="A18" s="83"/>
      <c r="B18" s="85" t="str">
        <f>'[1]Boys U11'!D$5</f>
        <v>Banbury</v>
      </c>
      <c r="C18" s="75" t="s">
        <v>46</v>
      </c>
      <c r="D18" s="146"/>
      <c r="E18" s="147"/>
      <c r="F18" s="147"/>
      <c r="G18" s="147"/>
      <c r="H18" s="147"/>
      <c r="I18" s="98"/>
      <c r="J18" s="98"/>
      <c r="K18" s="98"/>
      <c r="L18" s="128"/>
      <c r="M18" s="71">
        <f t="shared" si="1"/>
        <v>0</v>
      </c>
      <c r="N18" s="57"/>
      <c r="O18" s="57"/>
    </row>
    <row r="19" spans="1:15" ht="13.5" thickBot="1" x14ac:dyDescent="0.25">
      <c r="A19" s="68"/>
      <c r="B19" s="85" t="str">
        <f>'[1]Boys U11'!D$5</f>
        <v>Banbury</v>
      </c>
      <c r="C19" s="56" t="s">
        <v>46</v>
      </c>
      <c r="D19" s="146"/>
      <c r="E19" s="147"/>
      <c r="F19" s="147"/>
      <c r="G19" s="147"/>
      <c r="H19" s="147"/>
      <c r="I19" s="98"/>
      <c r="J19" s="98"/>
      <c r="K19" s="98"/>
      <c r="L19" s="128"/>
      <c r="M19" s="82">
        <f t="shared" si="1"/>
        <v>0</v>
      </c>
      <c r="N19" s="125" t="s">
        <v>88</v>
      </c>
      <c r="O19" s="126">
        <f>LARGE(M$16:M$23,1)</f>
        <v>58</v>
      </c>
    </row>
    <row r="20" spans="1:15" ht="13.5" thickBot="1" x14ac:dyDescent="0.25">
      <c r="A20" s="83"/>
      <c r="B20" s="85" t="str">
        <f>'[1]Boys U11'!D$5</f>
        <v>Banbury</v>
      </c>
      <c r="C20" s="75" t="s">
        <v>46</v>
      </c>
      <c r="D20" s="146"/>
      <c r="E20" s="147"/>
      <c r="F20" s="147"/>
      <c r="G20" s="147"/>
      <c r="H20" s="147"/>
      <c r="I20" s="98"/>
      <c r="J20" s="98"/>
      <c r="K20" s="98"/>
      <c r="L20" s="128"/>
      <c r="M20" s="71">
        <f t="shared" si="1"/>
        <v>0</v>
      </c>
      <c r="N20" s="127" t="s">
        <v>89</v>
      </c>
      <c r="O20" s="128">
        <f>LARGE(M$16:M$23,2)</f>
        <v>0</v>
      </c>
    </row>
    <row r="21" spans="1:15" ht="13.5" thickBot="1" x14ac:dyDescent="0.25">
      <c r="A21" s="68"/>
      <c r="B21" s="85" t="str">
        <f>'[1]Boys U11'!D$5</f>
        <v>Banbury</v>
      </c>
      <c r="C21" s="56" t="s">
        <v>46</v>
      </c>
      <c r="D21" s="146"/>
      <c r="E21" s="147"/>
      <c r="F21" s="147"/>
      <c r="G21" s="147"/>
      <c r="H21" s="147"/>
      <c r="I21" s="98"/>
      <c r="J21" s="98"/>
      <c r="K21" s="98"/>
      <c r="L21" s="128"/>
      <c r="M21" s="82">
        <f t="shared" si="1"/>
        <v>0</v>
      </c>
      <c r="N21" s="127" t="s">
        <v>90</v>
      </c>
      <c r="O21" s="128">
        <f>LARGE(M$16:M$23,3)</f>
        <v>0</v>
      </c>
    </row>
    <row r="22" spans="1:15" ht="13.5" thickBot="1" x14ac:dyDescent="0.25">
      <c r="A22" s="83"/>
      <c r="B22" s="85" t="str">
        <f>'[1]Boys U11'!D$5</f>
        <v>Banbury</v>
      </c>
      <c r="C22" s="75" t="s">
        <v>46</v>
      </c>
      <c r="D22" s="146"/>
      <c r="E22" s="147"/>
      <c r="F22" s="147"/>
      <c r="G22" s="147"/>
      <c r="H22" s="147"/>
      <c r="I22" s="98"/>
      <c r="J22" s="98"/>
      <c r="K22" s="98"/>
      <c r="L22" s="128"/>
      <c r="M22" s="71">
        <f t="shared" si="1"/>
        <v>0</v>
      </c>
      <c r="N22" s="127" t="s">
        <v>91</v>
      </c>
      <c r="O22" s="128">
        <f>LARGE(M$16:M$23,4)</f>
        <v>0</v>
      </c>
    </row>
    <row r="23" spans="1:15" ht="13.5" thickBot="1" x14ac:dyDescent="0.25">
      <c r="A23" s="68"/>
      <c r="B23" s="85" t="str">
        <f>'[1]Boys U11'!D$5</f>
        <v>Banbury</v>
      </c>
      <c r="C23" s="56" t="s">
        <v>46</v>
      </c>
      <c r="D23" s="148"/>
      <c r="E23" s="149"/>
      <c r="F23" s="149"/>
      <c r="G23" s="149"/>
      <c r="H23" s="149"/>
      <c r="I23" s="150"/>
      <c r="J23" s="150"/>
      <c r="K23" s="150"/>
      <c r="L23" s="142"/>
      <c r="M23" s="82">
        <f t="shared" si="1"/>
        <v>0</v>
      </c>
      <c r="N23" s="127" t="s">
        <v>44</v>
      </c>
      <c r="O23" s="128">
        <f>M24</f>
        <v>0</v>
      </c>
    </row>
    <row r="24" spans="1:15" ht="13.5" thickBot="1" x14ac:dyDescent="0.25">
      <c r="A24" s="84" t="s">
        <v>44</v>
      </c>
      <c r="B24" s="85" t="str">
        <f>'[1]Boys U11'!D$5</f>
        <v>Banbury</v>
      </c>
      <c r="C24" s="88" t="s">
        <v>46</v>
      </c>
      <c r="D24" s="151"/>
      <c r="E24" s="152"/>
      <c r="F24" s="151"/>
      <c r="G24" s="152"/>
      <c r="H24" s="151"/>
      <c r="I24" s="133"/>
      <c r="J24" s="132"/>
      <c r="K24" s="85"/>
      <c r="L24" s="134"/>
      <c r="M24" s="64">
        <f t="shared" si="1"/>
        <v>0</v>
      </c>
      <c r="N24" s="127" t="s">
        <v>45</v>
      </c>
      <c r="O24" s="128">
        <f>M25</f>
        <v>0</v>
      </c>
    </row>
    <row r="25" spans="1:15" ht="13.5" thickBot="1" x14ac:dyDescent="0.25">
      <c r="A25" s="69" t="s">
        <v>45</v>
      </c>
      <c r="B25" s="85" t="str">
        <f>'[1]Boys U11'!D$5</f>
        <v>Banbury</v>
      </c>
      <c r="C25" s="87" t="s">
        <v>46</v>
      </c>
      <c r="D25" s="135"/>
      <c r="E25" s="136"/>
      <c r="F25" s="135"/>
      <c r="G25" s="136"/>
      <c r="H25" s="135"/>
      <c r="I25" s="137"/>
      <c r="J25" s="138"/>
      <c r="K25" s="139"/>
      <c r="L25" s="140"/>
      <c r="M25" s="65">
        <f t="shared" si="1"/>
        <v>0</v>
      </c>
      <c r="N25" s="141" t="s">
        <v>50</v>
      </c>
      <c r="O25" s="142">
        <f>SUM(O19:O24)</f>
        <v>58</v>
      </c>
    </row>
    <row r="26" spans="1:15" ht="13.5" thickBot="1" x14ac:dyDescent="0.25">
      <c r="A26" s="79" t="s">
        <v>219</v>
      </c>
      <c r="B26" s="85" t="str">
        <f>'[1]Boys U11'!E$5</f>
        <v>Bicester</v>
      </c>
      <c r="C26" s="102" t="s">
        <v>46</v>
      </c>
      <c r="D26" s="143">
        <v>18</v>
      </c>
      <c r="E26" s="144"/>
      <c r="F26" s="144"/>
      <c r="G26" s="144">
        <v>20</v>
      </c>
      <c r="H26" s="144">
        <v>20</v>
      </c>
      <c r="I26" s="145"/>
      <c r="J26" s="145"/>
      <c r="K26" s="145"/>
      <c r="L26" s="126"/>
      <c r="M26" s="71">
        <f t="shared" si="1"/>
        <v>58</v>
      </c>
      <c r="N26" s="57"/>
      <c r="O26" s="57"/>
    </row>
    <row r="27" spans="1:15" ht="13.5" thickBot="1" x14ac:dyDescent="0.25">
      <c r="A27" s="73" t="s">
        <v>220</v>
      </c>
      <c r="B27" s="85" t="str">
        <f>'[1]Boys U11'!E$5</f>
        <v>Bicester</v>
      </c>
      <c r="C27" s="56" t="s">
        <v>46</v>
      </c>
      <c r="D27" s="146"/>
      <c r="E27" s="147">
        <v>19</v>
      </c>
      <c r="F27" s="147">
        <v>18</v>
      </c>
      <c r="G27" s="147"/>
      <c r="H27" s="147">
        <v>19</v>
      </c>
      <c r="I27" s="98"/>
      <c r="J27" s="98"/>
      <c r="K27" s="98"/>
      <c r="L27" s="128"/>
      <c r="M27" s="82">
        <f t="shared" si="1"/>
        <v>56</v>
      </c>
      <c r="N27" s="57"/>
      <c r="O27" s="57"/>
    </row>
    <row r="28" spans="1:15" ht="13.5" thickBot="1" x14ac:dyDescent="0.25">
      <c r="A28" s="73" t="s">
        <v>221</v>
      </c>
      <c r="B28" s="85" t="str">
        <f>'[1]Boys U11'!E$5</f>
        <v>Bicester</v>
      </c>
      <c r="C28" s="56" t="s">
        <v>46</v>
      </c>
      <c r="D28" s="146"/>
      <c r="E28" s="147">
        <v>18</v>
      </c>
      <c r="F28" s="147">
        <v>17</v>
      </c>
      <c r="G28" s="147"/>
      <c r="H28" s="147">
        <v>16</v>
      </c>
      <c r="I28" s="98"/>
      <c r="J28" s="98"/>
      <c r="K28" s="98"/>
      <c r="L28" s="128"/>
      <c r="M28" s="82">
        <f t="shared" si="1"/>
        <v>51</v>
      </c>
      <c r="N28" s="57"/>
      <c r="O28" s="57"/>
    </row>
    <row r="29" spans="1:15" ht="13.5" thickBot="1" x14ac:dyDescent="0.25">
      <c r="A29" s="79"/>
      <c r="B29" s="85" t="str">
        <f>'[1]Boys U11'!E$5</f>
        <v>Bicester</v>
      </c>
      <c r="C29" s="75" t="s">
        <v>46</v>
      </c>
      <c r="D29" s="146"/>
      <c r="E29" s="147"/>
      <c r="F29" s="147"/>
      <c r="G29" s="147"/>
      <c r="H29" s="147"/>
      <c r="I29" s="98"/>
      <c r="J29" s="98"/>
      <c r="K29" s="98"/>
      <c r="L29" s="128"/>
      <c r="M29" s="71">
        <f t="shared" si="1"/>
        <v>0</v>
      </c>
      <c r="N29" s="125" t="s">
        <v>88</v>
      </c>
      <c r="O29" s="126">
        <f>LARGE(M$26:M$33,1)</f>
        <v>58</v>
      </c>
    </row>
    <row r="30" spans="1:15" ht="13.5" thickBot="1" x14ac:dyDescent="0.25">
      <c r="A30" s="68"/>
      <c r="B30" s="85" t="str">
        <f>'[1]Boys U11'!E$5</f>
        <v>Bicester</v>
      </c>
      <c r="C30" s="56" t="s">
        <v>46</v>
      </c>
      <c r="D30" s="146"/>
      <c r="E30" s="147"/>
      <c r="F30" s="147"/>
      <c r="G30" s="147"/>
      <c r="H30" s="147"/>
      <c r="I30" s="98"/>
      <c r="J30" s="98"/>
      <c r="K30" s="98"/>
      <c r="L30" s="128"/>
      <c r="M30" s="82">
        <f t="shared" si="1"/>
        <v>0</v>
      </c>
      <c r="N30" s="127" t="s">
        <v>89</v>
      </c>
      <c r="O30" s="128">
        <f>LARGE(M$26:M$33,2)</f>
        <v>56</v>
      </c>
    </row>
    <row r="31" spans="1:15" ht="13.5" thickBot="1" x14ac:dyDescent="0.25">
      <c r="A31" s="83"/>
      <c r="B31" s="85" t="str">
        <f>'[1]Boys U11'!E$5</f>
        <v>Bicester</v>
      </c>
      <c r="C31" s="75" t="s">
        <v>46</v>
      </c>
      <c r="D31" s="146"/>
      <c r="E31" s="147"/>
      <c r="F31" s="147"/>
      <c r="G31" s="147"/>
      <c r="H31" s="147"/>
      <c r="I31" s="98"/>
      <c r="J31" s="98"/>
      <c r="K31" s="98"/>
      <c r="L31" s="128"/>
      <c r="M31" s="71">
        <f t="shared" si="1"/>
        <v>0</v>
      </c>
      <c r="N31" s="127" t="s">
        <v>90</v>
      </c>
      <c r="O31" s="128">
        <f>LARGE(M$26:M$33,3)</f>
        <v>51</v>
      </c>
    </row>
    <row r="32" spans="1:15" ht="13.5" thickBot="1" x14ac:dyDescent="0.25">
      <c r="A32" s="68"/>
      <c r="B32" s="85" t="str">
        <f>'[1]Boys U11'!E$5</f>
        <v>Bicester</v>
      </c>
      <c r="C32" s="56" t="s">
        <v>46</v>
      </c>
      <c r="D32" s="146"/>
      <c r="E32" s="147"/>
      <c r="F32" s="147"/>
      <c r="G32" s="147"/>
      <c r="H32" s="147"/>
      <c r="I32" s="98"/>
      <c r="J32" s="98"/>
      <c r="K32" s="98"/>
      <c r="L32" s="128"/>
      <c r="M32" s="82">
        <f t="shared" si="1"/>
        <v>0</v>
      </c>
      <c r="N32" s="127" t="s">
        <v>91</v>
      </c>
      <c r="O32" s="128">
        <f>LARGE(M$26:M$33,4)</f>
        <v>0</v>
      </c>
    </row>
    <row r="33" spans="1:15" ht="13.5" thickBot="1" x14ac:dyDescent="0.25">
      <c r="A33" s="70"/>
      <c r="B33" s="85" t="str">
        <f>'[1]Boys U11'!E$5</f>
        <v>Bicester</v>
      </c>
      <c r="C33" s="67" t="s">
        <v>46</v>
      </c>
      <c r="D33" s="146"/>
      <c r="E33" s="147"/>
      <c r="F33" s="147"/>
      <c r="G33" s="147"/>
      <c r="H33" s="147"/>
      <c r="I33" s="98"/>
      <c r="J33" s="98"/>
      <c r="K33" s="98"/>
      <c r="L33" s="128"/>
      <c r="M33" s="82">
        <f t="shared" si="1"/>
        <v>0</v>
      </c>
      <c r="N33" s="127" t="s">
        <v>44</v>
      </c>
      <c r="O33" s="128">
        <f>M34</f>
        <v>19</v>
      </c>
    </row>
    <row r="34" spans="1:15" ht="13.5" thickBot="1" x14ac:dyDescent="0.25">
      <c r="A34" s="153" t="s">
        <v>44</v>
      </c>
      <c r="B34" s="85" t="str">
        <f>'[1]Boys U11'!E$5</f>
        <v>Bicester</v>
      </c>
      <c r="C34" s="103" t="s">
        <v>46</v>
      </c>
      <c r="D34" s="154"/>
      <c r="E34" s="155"/>
      <c r="F34" s="156"/>
      <c r="G34" s="155"/>
      <c r="H34" s="156"/>
      <c r="I34" s="157"/>
      <c r="J34" s="158"/>
      <c r="K34" s="63">
        <v>19</v>
      </c>
      <c r="L34" s="159"/>
      <c r="M34" s="89">
        <f t="shared" si="1"/>
        <v>19</v>
      </c>
      <c r="N34" s="127" t="s">
        <v>45</v>
      </c>
      <c r="O34" s="128">
        <f>M35</f>
        <v>0</v>
      </c>
    </row>
    <row r="35" spans="1:15" ht="13.5" thickBot="1" x14ac:dyDescent="0.25">
      <c r="A35" s="160" t="s">
        <v>45</v>
      </c>
      <c r="B35" s="85" t="str">
        <f>'[1]Boys U11'!E$5</f>
        <v>Bicester</v>
      </c>
      <c r="C35" s="103" t="s">
        <v>46</v>
      </c>
      <c r="D35" s="161"/>
      <c r="E35" s="136"/>
      <c r="F35" s="135"/>
      <c r="G35" s="136"/>
      <c r="H35" s="135"/>
      <c r="I35" s="162"/>
      <c r="J35" s="138"/>
      <c r="K35" s="139"/>
      <c r="L35" s="52"/>
      <c r="M35" s="65">
        <f t="shared" si="1"/>
        <v>0</v>
      </c>
      <c r="N35" s="141" t="s">
        <v>50</v>
      </c>
      <c r="O35" s="142">
        <f>SUM(O29:O34)</f>
        <v>184</v>
      </c>
    </row>
    <row r="36" spans="1:15" ht="13.5" thickBot="1" x14ac:dyDescent="0.25">
      <c r="A36" s="101"/>
      <c r="B36" s="85" t="str">
        <f>'[1]Boys U11'!F$5</f>
        <v>Oxford</v>
      </c>
      <c r="C36" s="163" t="s">
        <v>46</v>
      </c>
      <c r="D36" s="143"/>
      <c r="E36" s="144"/>
      <c r="F36" s="144"/>
      <c r="G36" s="144"/>
      <c r="H36" s="144"/>
      <c r="I36" s="145"/>
      <c r="J36" s="145"/>
      <c r="K36" s="145"/>
      <c r="L36" s="126"/>
      <c r="M36" s="71">
        <f>SUM(D36:L36)</f>
        <v>0</v>
      </c>
      <c r="N36" s="57"/>
      <c r="O36" s="57"/>
    </row>
    <row r="37" spans="1:15" ht="13.5" thickBot="1" x14ac:dyDescent="0.25">
      <c r="A37" s="100"/>
      <c r="B37" s="85" t="str">
        <f>'[1]Boys U11'!F$5</f>
        <v>Oxford</v>
      </c>
      <c r="C37" s="163" t="s">
        <v>46</v>
      </c>
      <c r="D37" s="146"/>
      <c r="E37" s="147"/>
      <c r="F37" s="147"/>
      <c r="G37" s="147"/>
      <c r="H37" s="147"/>
      <c r="I37" s="98"/>
      <c r="J37" s="98"/>
      <c r="K37" s="98"/>
      <c r="L37" s="128"/>
      <c r="M37" s="82">
        <f t="shared" ref="M37:M45" si="2">SUM(D37:L37)</f>
        <v>0</v>
      </c>
      <c r="N37" s="57"/>
      <c r="O37" s="57"/>
    </row>
    <row r="38" spans="1:15" ht="13.5" thickBot="1" x14ac:dyDescent="0.25">
      <c r="A38" s="101"/>
      <c r="B38" s="85" t="str">
        <f>'[1]Boys U11'!F$5</f>
        <v>Oxford</v>
      </c>
      <c r="C38" s="163" t="s">
        <v>46</v>
      </c>
      <c r="D38" s="146"/>
      <c r="E38" s="147"/>
      <c r="F38" s="147"/>
      <c r="G38" s="147"/>
      <c r="H38" s="147"/>
      <c r="I38" s="98"/>
      <c r="J38" s="98"/>
      <c r="K38" s="98"/>
      <c r="L38" s="128"/>
      <c r="M38" s="71">
        <f t="shared" si="2"/>
        <v>0</v>
      </c>
      <c r="N38" s="57"/>
      <c r="O38" s="57"/>
    </row>
    <row r="39" spans="1:15" ht="13.5" thickBot="1" x14ac:dyDescent="0.25">
      <c r="A39" s="164"/>
      <c r="B39" s="85" t="str">
        <f>'[1]Boys U11'!F$5</f>
        <v>Oxford</v>
      </c>
      <c r="C39" s="163" t="s">
        <v>46</v>
      </c>
      <c r="D39" s="146"/>
      <c r="E39" s="147"/>
      <c r="F39" s="147"/>
      <c r="G39" s="147"/>
      <c r="H39" s="147"/>
      <c r="I39" s="98"/>
      <c r="J39" s="98"/>
      <c r="K39" s="98"/>
      <c r="L39" s="128"/>
      <c r="M39" s="82">
        <f t="shared" si="2"/>
        <v>0</v>
      </c>
      <c r="N39" s="125" t="s">
        <v>88</v>
      </c>
      <c r="O39" s="126">
        <f>LARGE(M$36:M$43,1)</f>
        <v>0</v>
      </c>
    </row>
    <row r="40" spans="1:15" ht="13.5" thickBot="1" x14ac:dyDescent="0.25">
      <c r="A40" s="165"/>
      <c r="B40" s="85" t="str">
        <f>'[1]Boys U11'!F$5</f>
        <v>Oxford</v>
      </c>
      <c r="C40" s="163" t="s">
        <v>46</v>
      </c>
      <c r="D40" s="146"/>
      <c r="E40" s="147"/>
      <c r="F40" s="147"/>
      <c r="G40" s="147"/>
      <c r="H40" s="147"/>
      <c r="I40" s="98"/>
      <c r="J40" s="98"/>
      <c r="K40" s="98"/>
      <c r="L40" s="128"/>
      <c r="M40" s="71">
        <f t="shared" si="2"/>
        <v>0</v>
      </c>
      <c r="N40" s="127" t="s">
        <v>89</v>
      </c>
      <c r="O40" s="128">
        <f>LARGE(M$36:M$43,2)</f>
        <v>0</v>
      </c>
    </row>
    <row r="41" spans="1:15" ht="13.5" thickBot="1" x14ac:dyDescent="0.25">
      <c r="A41" s="164"/>
      <c r="B41" s="85" t="str">
        <f>'[1]Boys U11'!F$5</f>
        <v>Oxford</v>
      </c>
      <c r="C41" s="163" t="s">
        <v>46</v>
      </c>
      <c r="D41" s="146"/>
      <c r="E41" s="147"/>
      <c r="F41" s="147"/>
      <c r="G41" s="147"/>
      <c r="H41" s="147"/>
      <c r="I41" s="98"/>
      <c r="J41" s="98"/>
      <c r="K41" s="98"/>
      <c r="L41" s="128"/>
      <c r="M41" s="82">
        <f t="shared" si="2"/>
        <v>0</v>
      </c>
      <c r="N41" s="127" t="s">
        <v>90</v>
      </c>
      <c r="O41" s="128">
        <f>LARGE(M$36:M$43,3)</f>
        <v>0</v>
      </c>
    </row>
    <row r="42" spans="1:15" ht="13.5" thickBot="1" x14ac:dyDescent="0.25">
      <c r="A42" s="165"/>
      <c r="B42" s="85" t="str">
        <f>'[1]Boys U11'!F$5</f>
        <v>Oxford</v>
      </c>
      <c r="C42" s="163" t="s">
        <v>46</v>
      </c>
      <c r="D42" s="146"/>
      <c r="E42" s="147"/>
      <c r="F42" s="147"/>
      <c r="G42" s="147"/>
      <c r="H42" s="147"/>
      <c r="I42" s="98"/>
      <c r="J42" s="98"/>
      <c r="K42" s="98"/>
      <c r="L42" s="128"/>
      <c r="M42" s="71">
        <f t="shared" si="2"/>
        <v>0</v>
      </c>
      <c r="N42" s="127" t="s">
        <v>91</v>
      </c>
      <c r="O42" s="128">
        <f>LARGE(M$36:M$43,4)</f>
        <v>0</v>
      </c>
    </row>
    <row r="43" spans="1:15" ht="13.5" thickBot="1" x14ac:dyDescent="0.25">
      <c r="A43" s="164"/>
      <c r="B43" s="85" t="str">
        <f>'[1]Boys U11'!F$5</f>
        <v>Oxford</v>
      </c>
      <c r="C43" s="163" t="s">
        <v>46</v>
      </c>
      <c r="D43" s="146"/>
      <c r="E43" s="147"/>
      <c r="F43" s="147"/>
      <c r="G43" s="147"/>
      <c r="H43" s="147"/>
      <c r="I43" s="98"/>
      <c r="J43" s="98"/>
      <c r="K43" s="98"/>
      <c r="L43" s="128"/>
      <c r="M43" s="82">
        <f t="shared" si="2"/>
        <v>0</v>
      </c>
      <c r="N43" s="127" t="s">
        <v>44</v>
      </c>
      <c r="O43" s="128">
        <f>M44</f>
        <v>0</v>
      </c>
    </row>
    <row r="44" spans="1:15" ht="13.5" thickBot="1" x14ac:dyDescent="0.25">
      <c r="A44" s="166" t="s">
        <v>44</v>
      </c>
      <c r="B44" s="85" t="str">
        <f>'[1]Boys U11'!F$5</f>
        <v>Oxford</v>
      </c>
      <c r="C44" s="163" t="s">
        <v>46</v>
      </c>
      <c r="D44" s="154"/>
      <c r="E44" s="155"/>
      <c r="F44" s="156"/>
      <c r="G44" s="155"/>
      <c r="H44" s="156"/>
      <c r="I44" s="157"/>
      <c r="J44" s="158"/>
      <c r="K44" s="63"/>
      <c r="L44" s="167"/>
      <c r="M44" s="71">
        <f t="shared" si="2"/>
        <v>0</v>
      </c>
      <c r="N44" s="127" t="s">
        <v>45</v>
      </c>
      <c r="O44" s="128">
        <f>M45</f>
        <v>0</v>
      </c>
    </row>
    <row r="45" spans="1:15" ht="13.5" thickBot="1" x14ac:dyDescent="0.25">
      <c r="A45" s="168" t="s">
        <v>45</v>
      </c>
      <c r="B45" s="85" t="str">
        <f>'[1]Boys U11'!F$5</f>
        <v>Oxford</v>
      </c>
      <c r="C45" s="163" t="s">
        <v>46</v>
      </c>
      <c r="D45" s="169"/>
      <c r="E45" s="170"/>
      <c r="F45" s="171"/>
      <c r="G45" s="170"/>
      <c r="H45" s="171"/>
      <c r="I45" s="172"/>
      <c r="J45" s="173"/>
      <c r="K45" s="174"/>
      <c r="L45" s="106"/>
      <c r="M45" s="175">
        <f t="shared" si="2"/>
        <v>0</v>
      </c>
      <c r="N45" s="141" t="s">
        <v>50</v>
      </c>
      <c r="O45" s="142">
        <f>SUM(O39:O44)</f>
        <v>0</v>
      </c>
    </row>
    <row r="46" spans="1:15" ht="13.5" thickBot="1" x14ac:dyDescent="0.25">
      <c r="A46" s="79"/>
      <c r="B46" s="85" t="str">
        <f>'[1]Boys U11'!G$5</f>
        <v>Radley</v>
      </c>
      <c r="C46" s="75" t="s">
        <v>46</v>
      </c>
      <c r="D46" s="143"/>
      <c r="E46" s="144"/>
      <c r="F46" s="144"/>
      <c r="G46" s="144"/>
      <c r="H46" s="144"/>
      <c r="I46" s="145"/>
      <c r="J46" s="145"/>
      <c r="K46" s="145"/>
      <c r="L46" s="126"/>
      <c r="M46" s="71">
        <f t="shared" si="1"/>
        <v>0</v>
      </c>
      <c r="N46" s="57"/>
      <c r="O46" s="57"/>
    </row>
    <row r="47" spans="1:15" ht="13.5" thickBot="1" x14ac:dyDescent="0.25">
      <c r="A47" s="73"/>
      <c r="B47" s="85" t="str">
        <f>'[1]Boys U11'!G$5</f>
        <v>Radley</v>
      </c>
      <c r="C47" s="56" t="s">
        <v>46</v>
      </c>
      <c r="D47" s="146"/>
      <c r="E47" s="147"/>
      <c r="F47" s="147"/>
      <c r="G47" s="147"/>
      <c r="H47" s="147"/>
      <c r="I47" s="98"/>
      <c r="J47" s="98"/>
      <c r="K47" s="98"/>
      <c r="L47" s="128"/>
      <c r="M47" s="82">
        <f t="shared" si="1"/>
        <v>0</v>
      </c>
      <c r="N47" s="57"/>
      <c r="O47" s="57"/>
    </row>
    <row r="48" spans="1:15" ht="13.5" thickBot="1" x14ac:dyDescent="0.25">
      <c r="A48" s="79"/>
      <c r="B48" s="85" t="str">
        <f>'[1]Boys U11'!G$5</f>
        <v>Radley</v>
      </c>
      <c r="C48" s="75" t="s">
        <v>46</v>
      </c>
      <c r="D48" s="146"/>
      <c r="E48" s="147"/>
      <c r="F48" s="147"/>
      <c r="G48" s="147"/>
      <c r="H48" s="147"/>
      <c r="I48" s="98"/>
      <c r="J48" s="98"/>
      <c r="K48" s="98"/>
      <c r="L48" s="128"/>
      <c r="M48" s="71">
        <f t="shared" si="1"/>
        <v>0</v>
      </c>
      <c r="N48" s="57"/>
      <c r="O48" s="57"/>
    </row>
    <row r="49" spans="1:17" ht="13.5" thickBot="1" x14ac:dyDescent="0.25">
      <c r="A49" s="73"/>
      <c r="B49" s="85" t="str">
        <f>'[1]Boys U11'!G$5</f>
        <v>Radley</v>
      </c>
      <c r="C49" s="56" t="s">
        <v>46</v>
      </c>
      <c r="D49" s="146"/>
      <c r="E49" s="147"/>
      <c r="F49" s="147"/>
      <c r="G49" s="147"/>
      <c r="H49" s="147"/>
      <c r="I49" s="98"/>
      <c r="J49" s="98"/>
      <c r="K49" s="98"/>
      <c r="L49" s="128"/>
      <c r="M49" s="82">
        <f t="shared" si="1"/>
        <v>0</v>
      </c>
      <c r="N49" s="125" t="s">
        <v>88</v>
      </c>
      <c r="O49" s="126">
        <f>LARGE(M$46:M$53,1)</f>
        <v>0</v>
      </c>
    </row>
    <row r="50" spans="1:17" ht="13.5" thickBot="1" x14ac:dyDescent="0.25">
      <c r="A50" s="83"/>
      <c r="B50" s="85" t="str">
        <f>'[1]Boys U11'!G$5</f>
        <v>Radley</v>
      </c>
      <c r="C50" s="75" t="s">
        <v>46</v>
      </c>
      <c r="D50" s="146"/>
      <c r="E50" s="147"/>
      <c r="F50" s="147"/>
      <c r="G50" s="147"/>
      <c r="H50" s="147"/>
      <c r="I50" s="98"/>
      <c r="J50" s="98"/>
      <c r="K50" s="98"/>
      <c r="L50" s="128"/>
      <c r="M50" s="71">
        <f t="shared" si="1"/>
        <v>0</v>
      </c>
      <c r="N50" s="127" t="s">
        <v>89</v>
      </c>
      <c r="O50" s="128">
        <f>LARGE(M$46:M$53,2)</f>
        <v>0</v>
      </c>
    </row>
    <row r="51" spans="1:17" ht="13.5" thickBot="1" x14ac:dyDescent="0.25">
      <c r="A51" s="68"/>
      <c r="B51" s="85" t="str">
        <f>'[1]Boys U11'!G$5</f>
        <v>Radley</v>
      </c>
      <c r="C51" s="56" t="s">
        <v>46</v>
      </c>
      <c r="D51" s="146"/>
      <c r="E51" s="147"/>
      <c r="F51" s="147"/>
      <c r="G51" s="147"/>
      <c r="H51" s="147"/>
      <c r="I51" s="98"/>
      <c r="J51" s="98"/>
      <c r="K51" s="98"/>
      <c r="L51" s="128"/>
      <c r="M51" s="82">
        <f t="shared" si="1"/>
        <v>0</v>
      </c>
      <c r="N51" s="127" t="s">
        <v>90</v>
      </c>
      <c r="O51" s="128">
        <f>LARGE(M$46:M$53,3)</f>
        <v>0</v>
      </c>
    </row>
    <row r="52" spans="1:17" ht="13.5" thickBot="1" x14ac:dyDescent="0.25">
      <c r="A52" s="83"/>
      <c r="B52" s="85" t="str">
        <f>'[1]Boys U11'!G$5</f>
        <v>Radley</v>
      </c>
      <c r="C52" s="75" t="s">
        <v>46</v>
      </c>
      <c r="D52" s="146"/>
      <c r="E52" s="147"/>
      <c r="F52" s="147"/>
      <c r="G52" s="147"/>
      <c r="H52" s="147"/>
      <c r="I52" s="98"/>
      <c r="J52" s="98"/>
      <c r="K52" s="98"/>
      <c r="L52" s="128"/>
      <c r="M52" s="71">
        <f t="shared" si="1"/>
        <v>0</v>
      </c>
      <c r="N52" s="127" t="s">
        <v>91</v>
      </c>
      <c r="O52" s="128">
        <f>LARGE(M$46:M$53,4)</f>
        <v>0</v>
      </c>
    </row>
    <row r="53" spans="1:17" ht="13.5" thickBot="1" x14ac:dyDescent="0.25">
      <c r="A53" s="68"/>
      <c r="B53" s="85" t="str">
        <f>'[1]Boys U11'!G$5</f>
        <v>Radley</v>
      </c>
      <c r="C53" s="56" t="s">
        <v>46</v>
      </c>
      <c r="D53" s="146"/>
      <c r="E53" s="147"/>
      <c r="F53" s="147"/>
      <c r="G53" s="147"/>
      <c r="H53" s="147"/>
      <c r="I53" s="98"/>
      <c r="J53" s="98"/>
      <c r="K53" s="98"/>
      <c r="L53" s="128"/>
      <c r="M53" s="82">
        <f t="shared" si="1"/>
        <v>0</v>
      </c>
      <c r="N53" s="127" t="s">
        <v>44</v>
      </c>
      <c r="O53" s="128">
        <f>M54</f>
        <v>0</v>
      </c>
    </row>
    <row r="54" spans="1:17" ht="13.5" thickBot="1" x14ac:dyDescent="0.25">
      <c r="A54" s="84" t="s">
        <v>44</v>
      </c>
      <c r="B54" s="85" t="str">
        <f>'[1]Boys U11'!G$5</f>
        <v>Radley</v>
      </c>
      <c r="C54" s="88" t="s">
        <v>46</v>
      </c>
      <c r="D54" s="151"/>
      <c r="E54" s="152"/>
      <c r="F54" s="151"/>
      <c r="G54" s="152"/>
      <c r="H54" s="151"/>
      <c r="I54" s="176"/>
      <c r="J54" s="158"/>
      <c r="K54" s="85"/>
      <c r="L54" s="134"/>
      <c r="M54" s="64">
        <f t="shared" si="1"/>
        <v>0</v>
      </c>
      <c r="N54" s="127" t="s">
        <v>45</v>
      </c>
      <c r="O54" s="128">
        <f>M55</f>
        <v>0</v>
      </c>
    </row>
    <row r="55" spans="1:17" ht="13.5" thickBot="1" x14ac:dyDescent="0.25">
      <c r="A55" s="69" t="s">
        <v>45</v>
      </c>
      <c r="B55" s="85" t="str">
        <f>'[1]Boys U11'!G$5</f>
        <v>Radley</v>
      </c>
      <c r="C55" s="78" t="s">
        <v>46</v>
      </c>
      <c r="D55" s="135"/>
      <c r="E55" s="136"/>
      <c r="F55" s="135"/>
      <c r="G55" s="136"/>
      <c r="H55" s="135"/>
      <c r="I55" s="162"/>
      <c r="J55" s="138"/>
      <c r="K55" s="139"/>
      <c r="L55" s="140"/>
      <c r="M55" s="175">
        <f t="shared" si="1"/>
        <v>0</v>
      </c>
      <c r="N55" s="141" t="s">
        <v>50</v>
      </c>
      <c r="O55" s="142">
        <f>SUM(O49:O54)</f>
        <v>0</v>
      </c>
    </row>
    <row r="56" spans="1:17" ht="13.5" thickBot="1" x14ac:dyDescent="0.25">
      <c r="A56" s="79"/>
      <c r="B56" s="85" t="str">
        <f>'[1]Boys U11'!H$5</f>
        <v>White Horse</v>
      </c>
      <c r="C56" s="102" t="s">
        <v>46</v>
      </c>
      <c r="D56" s="143"/>
      <c r="E56" s="144"/>
      <c r="F56" s="144"/>
      <c r="G56" s="144"/>
      <c r="H56" s="144"/>
      <c r="I56" s="145"/>
      <c r="J56" s="145"/>
      <c r="K56" s="145"/>
      <c r="L56" s="126"/>
      <c r="M56" s="107">
        <f t="shared" si="1"/>
        <v>0</v>
      </c>
      <c r="N56" s="57"/>
      <c r="O56" s="57"/>
    </row>
    <row r="57" spans="1:17" ht="13.5" thickBot="1" x14ac:dyDescent="0.25">
      <c r="A57" s="73"/>
      <c r="B57" s="85" t="str">
        <f>'[1]Boys U11'!H$5</f>
        <v>White Horse</v>
      </c>
      <c r="C57" s="56" t="s">
        <v>46</v>
      </c>
      <c r="D57" s="146"/>
      <c r="E57" s="147"/>
      <c r="F57" s="147"/>
      <c r="G57" s="147"/>
      <c r="H57" s="147"/>
      <c r="I57" s="98"/>
      <c r="J57" s="98"/>
      <c r="K57" s="98"/>
      <c r="L57" s="128"/>
      <c r="M57" s="82">
        <f t="shared" si="1"/>
        <v>0</v>
      </c>
      <c r="N57" s="57"/>
      <c r="O57" s="57"/>
    </row>
    <row r="58" spans="1:17" ht="13.5" thickBot="1" x14ac:dyDescent="0.25">
      <c r="A58" s="79"/>
      <c r="B58" s="85" t="str">
        <f>'[1]Boys U11'!H$5</f>
        <v>White Horse</v>
      </c>
      <c r="C58" s="75" t="s">
        <v>46</v>
      </c>
      <c r="D58" s="146"/>
      <c r="E58" s="147"/>
      <c r="F58" s="147"/>
      <c r="G58" s="147"/>
      <c r="H58" s="147"/>
      <c r="I58" s="98"/>
      <c r="J58" s="98"/>
      <c r="K58" s="98"/>
      <c r="L58" s="128"/>
      <c r="M58" s="71">
        <f t="shared" si="1"/>
        <v>0</v>
      </c>
      <c r="N58" s="57"/>
      <c r="O58" s="57"/>
    </row>
    <row r="59" spans="1:17" ht="13.5" thickBot="1" x14ac:dyDescent="0.25">
      <c r="A59" s="73"/>
      <c r="B59" s="85" t="str">
        <f>'[1]Boys U11'!H$5</f>
        <v>White Horse</v>
      </c>
      <c r="C59" s="56" t="s">
        <v>46</v>
      </c>
      <c r="D59" s="146"/>
      <c r="E59" s="147"/>
      <c r="F59" s="147"/>
      <c r="G59" s="147"/>
      <c r="H59" s="147"/>
      <c r="I59" s="98"/>
      <c r="J59" s="98"/>
      <c r="K59" s="98"/>
      <c r="L59" s="128"/>
      <c r="M59" s="82">
        <f t="shared" si="1"/>
        <v>0</v>
      </c>
      <c r="N59" s="125" t="s">
        <v>88</v>
      </c>
      <c r="O59" s="126">
        <f>LARGE(M$56:M$63,1)</f>
        <v>0</v>
      </c>
    </row>
    <row r="60" spans="1:17" ht="13.5" thickBot="1" x14ac:dyDescent="0.25">
      <c r="A60" s="79"/>
      <c r="B60" s="85" t="str">
        <f>'[1]Boys U11'!H$5</f>
        <v>White Horse</v>
      </c>
      <c r="C60" s="75" t="s">
        <v>46</v>
      </c>
      <c r="D60" s="146"/>
      <c r="E60" s="147"/>
      <c r="F60" s="147"/>
      <c r="G60" s="147"/>
      <c r="H60" s="147"/>
      <c r="I60" s="98"/>
      <c r="J60" s="98"/>
      <c r="K60" s="98"/>
      <c r="L60" s="128"/>
      <c r="M60" s="71">
        <f t="shared" si="1"/>
        <v>0</v>
      </c>
      <c r="N60" s="127" t="s">
        <v>89</v>
      </c>
      <c r="O60" s="128">
        <f>LARGE(M$56:M$63,2)</f>
        <v>0</v>
      </c>
      <c r="Q60" s="53"/>
    </row>
    <row r="61" spans="1:17" ht="13.5" thickBot="1" x14ac:dyDescent="0.25">
      <c r="A61" s="68"/>
      <c r="B61" s="85" t="str">
        <f>'[1]Boys U11'!H$5</f>
        <v>White Horse</v>
      </c>
      <c r="C61" s="56" t="s">
        <v>46</v>
      </c>
      <c r="D61" s="146"/>
      <c r="E61" s="147"/>
      <c r="F61" s="147"/>
      <c r="G61" s="147"/>
      <c r="H61" s="147"/>
      <c r="I61" s="98"/>
      <c r="J61" s="98"/>
      <c r="K61" s="98"/>
      <c r="L61" s="128"/>
      <c r="M61" s="82">
        <f t="shared" si="1"/>
        <v>0</v>
      </c>
      <c r="N61" s="127" t="s">
        <v>90</v>
      </c>
      <c r="O61" s="128">
        <f>LARGE(M$56:M$63,3)</f>
        <v>0</v>
      </c>
    </row>
    <row r="62" spans="1:17" ht="13.5" thickBot="1" x14ac:dyDescent="0.25">
      <c r="A62" s="83"/>
      <c r="B62" s="85" t="str">
        <f>'[1]Boys U11'!H$5</f>
        <v>White Horse</v>
      </c>
      <c r="C62" s="75" t="s">
        <v>46</v>
      </c>
      <c r="D62" s="146"/>
      <c r="E62" s="147"/>
      <c r="F62" s="147"/>
      <c r="G62" s="147"/>
      <c r="H62" s="147"/>
      <c r="I62" s="98"/>
      <c r="J62" s="98"/>
      <c r="K62" s="98"/>
      <c r="L62" s="128"/>
      <c r="M62" s="71">
        <f t="shared" si="1"/>
        <v>0</v>
      </c>
      <c r="N62" s="127" t="s">
        <v>91</v>
      </c>
      <c r="O62" s="128">
        <f>LARGE(M$56:M$63,4)</f>
        <v>0</v>
      </c>
    </row>
    <row r="63" spans="1:17" ht="13.5" thickBot="1" x14ac:dyDescent="0.25">
      <c r="A63" s="68"/>
      <c r="B63" s="85" t="str">
        <f>'[1]Boys U11'!H$5</f>
        <v>White Horse</v>
      </c>
      <c r="C63" s="56" t="s">
        <v>46</v>
      </c>
      <c r="D63" s="146"/>
      <c r="E63" s="147"/>
      <c r="F63" s="147"/>
      <c r="G63" s="147"/>
      <c r="H63" s="147"/>
      <c r="I63" s="98"/>
      <c r="J63" s="98"/>
      <c r="K63" s="98"/>
      <c r="L63" s="128"/>
      <c r="M63" s="82">
        <f t="shared" si="1"/>
        <v>0</v>
      </c>
      <c r="N63" s="127" t="s">
        <v>44</v>
      </c>
      <c r="O63" s="128">
        <f>M64</f>
        <v>0</v>
      </c>
    </row>
    <row r="64" spans="1:17" ht="13.5" thickBot="1" x14ac:dyDescent="0.25">
      <c r="A64" s="84" t="s">
        <v>44</v>
      </c>
      <c r="B64" s="85" t="str">
        <f>'[1]Boys U11'!H$5</f>
        <v>White Horse</v>
      </c>
      <c r="C64" s="88" t="s">
        <v>46</v>
      </c>
      <c r="D64" s="151"/>
      <c r="E64" s="152"/>
      <c r="F64" s="151"/>
      <c r="G64" s="152"/>
      <c r="H64" s="151"/>
      <c r="I64" s="176"/>
      <c r="J64" s="158"/>
      <c r="K64" s="85"/>
      <c r="L64" s="134"/>
      <c r="M64" s="64">
        <f>SUM(D64:L64)</f>
        <v>0</v>
      </c>
      <c r="N64" s="127" t="s">
        <v>45</v>
      </c>
      <c r="O64" s="128">
        <f>M65</f>
        <v>0</v>
      </c>
    </row>
    <row r="65" spans="1:15" ht="13.5" thickBot="1" x14ac:dyDescent="0.25">
      <c r="A65" s="69" t="s">
        <v>45</v>
      </c>
      <c r="B65" s="85" t="str">
        <f>'[1]Boys U11'!H$5</f>
        <v>White Horse</v>
      </c>
      <c r="C65" s="78" t="s">
        <v>46</v>
      </c>
      <c r="D65" s="135"/>
      <c r="E65" s="136"/>
      <c r="F65" s="135"/>
      <c r="G65" s="136"/>
      <c r="H65" s="135"/>
      <c r="I65" s="162"/>
      <c r="J65" s="138"/>
      <c r="K65" s="139"/>
      <c r="L65" s="140"/>
      <c r="M65" s="65">
        <f>SUM(D65:L65)</f>
        <v>0</v>
      </c>
      <c r="N65" s="141" t="s">
        <v>50</v>
      </c>
      <c r="O65" s="142">
        <f>SUM(O59:O64)</f>
        <v>0</v>
      </c>
    </row>
    <row r="66" spans="1:15" ht="13.5" thickBot="1" x14ac:dyDescent="0.25">
      <c r="A66" s="72" t="s">
        <v>233</v>
      </c>
      <c r="B66" s="72" t="str">
        <f>'[1]Boys U11'!I$5</f>
        <v>Witney</v>
      </c>
      <c r="C66" s="56" t="s">
        <v>46</v>
      </c>
      <c r="D66" s="122"/>
      <c r="E66" s="112"/>
      <c r="F66" s="112">
        <v>19</v>
      </c>
      <c r="G66" s="177"/>
      <c r="H66" s="112"/>
      <c r="I66" s="112">
        <v>18</v>
      </c>
      <c r="J66" s="112"/>
      <c r="K66" s="112"/>
      <c r="L66" s="123"/>
      <c r="M66" s="89">
        <f t="shared" si="1"/>
        <v>37</v>
      </c>
      <c r="N66" s="57"/>
      <c r="O66" s="57"/>
    </row>
    <row r="67" spans="1:15" ht="13.5" thickBot="1" x14ac:dyDescent="0.25">
      <c r="A67" s="73" t="s">
        <v>234</v>
      </c>
      <c r="B67" s="72" t="str">
        <f>'[1]Boys U11'!I$5</f>
        <v>Witney</v>
      </c>
      <c r="C67" s="56" t="s">
        <v>46</v>
      </c>
      <c r="D67" s="96">
        <v>20</v>
      </c>
      <c r="E67" s="51"/>
      <c r="F67" s="95"/>
      <c r="G67" s="95">
        <v>18</v>
      </c>
      <c r="H67" s="95">
        <v>18</v>
      </c>
      <c r="I67" s="95"/>
      <c r="J67" s="95"/>
      <c r="K67" s="95"/>
      <c r="L67" s="124"/>
      <c r="M67" s="89">
        <f t="shared" si="1"/>
        <v>56</v>
      </c>
      <c r="N67" s="57"/>
      <c r="O67" s="57"/>
    </row>
    <row r="68" spans="1:15" ht="13.5" thickBot="1" x14ac:dyDescent="0.25">
      <c r="A68" s="73" t="s">
        <v>244</v>
      </c>
      <c r="B68" s="72" t="str">
        <f>'[1]Boys U11'!I$5</f>
        <v>Witney</v>
      </c>
      <c r="C68" s="56" t="s">
        <v>46</v>
      </c>
      <c r="D68" s="96">
        <v>17</v>
      </c>
      <c r="E68" s="51"/>
      <c r="F68" s="95"/>
      <c r="G68" s="95">
        <v>17</v>
      </c>
      <c r="H68" s="95">
        <v>17</v>
      </c>
      <c r="I68" s="95"/>
      <c r="J68" s="95"/>
      <c r="K68" s="95"/>
      <c r="L68" s="124"/>
      <c r="M68" s="89">
        <f t="shared" si="1"/>
        <v>51</v>
      </c>
      <c r="N68" s="57"/>
      <c r="O68" s="57"/>
    </row>
    <row r="69" spans="1:15" ht="13.5" thickBot="1" x14ac:dyDescent="0.25">
      <c r="A69" s="73"/>
      <c r="B69" s="72" t="str">
        <f>'[1]Boys U11'!I$5</f>
        <v>Witney</v>
      </c>
      <c r="C69" s="56" t="s">
        <v>46</v>
      </c>
      <c r="D69" s="96"/>
      <c r="E69" s="95"/>
      <c r="F69" s="95"/>
      <c r="G69" s="95"/>
      <c r="H69" s="95"/>
      <c r="I69" s="95"/>
      <c r="J69" s="95"/>
      <c r="K69" s="95"/>
      <c r="L69" s="124"/>
      <c r="M69" s="89">
        <f t="shared" si="1"/>
        <v>0</v>
      </c>
      <c r="N69" s="125" t="s">
        <v>88</v>
      </c>
      <c r="O69" s="126">
        <f>LARGE(M$66:M$73,1)</f>
        <v>56</v>
      </c>
    </row>
    <row r="70" spans="1:15" ht="13.5" thickBot="1" x14ac:dyDescent="0.25">
      <c r="A70" s="73"/>
      <c r="B70" s="72" t="str">
        <f>'[1]Boys U11'!I$5</f>
        <v>Witney</v>
      </c>
      <c r="C70" s="56" t="s">
        <v>46</v>
      </c>
      <c r="D70" s="178"/>
      <c r="E70" s="95"/>
      <c r="F70" s="95"/>
      <c r="G70" s="95"/>
      <c r="H70" s="95"/>
      <c r="I70" s="95"/>
      <c r="J70" s="95"/>
      <c r="K70" s="95"/>
      <c r="L70" s="124"/>
      <c r="M70" s="71">
        <f t="shared" si="1"/>
        <v>0</v>
      </c>
      <c r="N70" s="127" t="s">
        <v>89</v>
      </c>
      <c r="O70" s="126">
        <f>LARGE(M$66:M$73,2)</f>
        <v>51</v>
      </c>
    </row>
    <row r="71" spans="1:15" ht="13.5" thickBot="1" x14ac:dyDescent="0.25">
      <c r="A71" s="73"/>
      <c r="B71" s="72" t="str">
        <f>'[1]Boys U11'!I$5</f>
        <v>Witney</v>
      </c>
      <c r="C71" s="56" t="s">
        <v>46</v>
      </c>
      <c r="D71" s="178"/>
      <c r="E71" s="95"/>
      <c r="F71" s="95"/>
      <c r="G71" s="95"/>
      <c r="H71" s="95"/>
      <c r="I71" s="95"/>
      <c r="J71" s="95"/>
      <c r="K71" s="95"/>
      <c r="L71" s="124"/>
      <c r="M71" s="82">
        <f t="shared" si="1"/>
        <v>0</v>
      </c>
      <c r="N71" s="127" t="s">
        <v>90</v>
      </c>
      <c r="O71" s="126">
        <f>LARGE(M$66:M$73,3)</f>
        <v>37</v>
      </c>
    </row>
    <row r="72" spans="1:15" ht="13.5" thickBot="1" x14ac:dyDescent="0.25">
      <c r="A72" s="66"/>
      <c r="B72" s="72" t="str">
        <f>'[1]Boys U11'!I$5</f>
        <v>Witney</v>
      </c>
      <c r="C72" s="56" t="s">
        <v>46</v>
      </c>
      <c r="D72" s="178"/>
      <c r="E72" s="51"/>
      <c r="F72" s="51"/>
      <c r="G72" s="51"/>
      <c r="H72" s="51"/>
      <c r="I72" s="95"/>
      <c r="J72" s="95"/>
      <c r="K72" s="95"/>
      <c r="L72" s="124"/>
      <c r="M72" s="82">
        <f t="shared" si="1"/>
        <v>0</v>
      </c>
      <c r="N72" s="127" t="s">
        <v>91</v>
      </c>
      <c r="O72" s="126">
        <f>LARGE(M$66:M$73,4)</f>
        <v>0</v>
      </c>
    </row>
    <row r="73" spans="1:15" ht="13.5" thickBot="1" x14ac:dyDescent="0.25">
      <c r="A73" s="66"/>
      <c r="B73" s="72" t="str">
        <f>'[1]Boys U11'!I$5</f>
        <v>Witney</v>
      </c>
      <c r="C73" s="56" t="s">
        <v>46</v>
      </c>
      <c r="D73" s="178"/>
      <c r="E73" s="51"/>
      <c r="F73" s="51"/>
      <c r="G73" s="51"/>
      <c r="H73" s="51"/>
      <c r="I73" s="95"/>
      <c r="J73" s="95"/>
      <c r="K73" s="95"/>
      <c r="L73" s="124"/>
      <c r="M73" s="82">
        <f t="shared" si="1"/>
        <v>0</v>
      </c>
      <c r="N73" s="127" t="s">
        <v>44</v>
      </c>
      <c r="O73" s="128">
        <f>M74</f>
        <v>20</v>
      </c>
    </row>
    <row r="74" spans="1:15" ht="13.5" thickBot="1" x14ac:dyDescent="0.25">
      <c r="A74" s="84" t="s">
        <v>44</v>
      </c>
      <c r="B74" s="72" t="str">
        <f>'[1]Boys U11'!I$5</f>
        <v>Witney</v>
      </c>
      <c r="C74" s="88" t="s">
        <v>46</v>
      </c>
      <c r="D74" s="151"/>
      <c r="E74" s="152"/>
      <c r="F74" s="151"/>
      <c r="G74" s="152"/>
      <c r="H74" s="151"/>
      <c r="I74" s="176"/>
      <c r="J74" s="158"/>
      <c r="K74" s="85">
        <v>20</v>
      </c>
      <c r="L74" s="134"/>
      <c r="M74" s="64">
        <f t="shared" si="1"/>
        <v>20</v>
      </c>
      <c r="N74" s="127" t="s">
        <v>45</v>
      </c>
      <c r="O74" s="128">
        <f>M75</f>
        <v>0</v>
      </c>
    </row>
    <row r="75" spans="1:15" ht="13.5" thickBot="1" x14ac:dyDescent="0.25">
      <c r="A75" s="69" t="s">
        <v>45</v>
      </c>
      <c r="B75" s="72" t="str">
        <f>'[1]Boys U11'!I$5</f>
        <v>Witney</v>
      </c>
      <c r="C75" s="78" t="s">
        <v>46</v>
      </c>
      <c r="D75" s="135"/>
      <c r="E75" s="136"/>
      <c r="F75" s="135"/>
      <c r="G75" s="136"/>
      <c r="H75" s="135"/>
      <c r="I75" s="162"/>
      <c r="J75" s="138"/>
      <c r="K75" s="139"/>
      <c r="L75" s="140"/>
      <c r="M75" s="175">
        <f t="shared" si="1"/>
        <v>0</v>
      </c>
      <c r="N75" s="141" t="s">
        <v>50</v>
      </c>
      <c r="O75" s="142">
        <f>SUM(O69:O74)</f>
        <v>164</v>
      </c>
    </row>
    <row r="76" spans="1:15" x14ac:dyDescent="0.2">
      <c r="A76" s="74"/>
      <c r="B76" s="75"/>
      <c r="C76" s="75"/>
      <c r="D76" s="17"/>
      <c r="E76" s="17"/>
      <c r="F76" s="17"/>
      <c r="G76" s="17"/>
      <c r="H76" s="17"/>
      <c r="I76" s="17"/>
      <c r="J76" s="17"/>
      <c r="K76" s="17"/>
      <c r="L76" s="17"/>
      <c r="M76" s="76"/>
      <c r="N76" s="57"/>
      <c r="O76" s="57"/>
    </row>
    <row r="77" spans="1:15" x14ac:dyDescent="0.2">
      <c r="A77" s="74"/>
      <c r="B77" s="75"/>
      <c r="C77" s="75"/>
      <c r="D77" s="17"/>
      <c r="E77" s="17"/>
      <c r="F77" s="17"/>
      <c r="G77" s="17"/>
      <c r="H77" s="17"/>
      <c r="I77" s="17"/>
      <c r="J77" s="17"/>
      <c r="K77" s="17"/>
      <c r="L77" s="17"/>
      <c r="M77" s="76"/>
      <c r="N77" s="57"/>
      <c r="O77" s="57"/>
    </row>
    <row r="78" spans="1:15" x14ac:dyDescent="0.2">
      <c r="A78" s="74"/>
      <c r="B78" s="75"/>
      <c r="C78" s="75"/>
      <c r="D78" s="17"/>
      <c r="E78" s="17"/>
      <c r="F78" s="17"/>
      <c r="G78" s="17"/>
      <c r="H78" s="17"/>
      <c r="I78" s="17"/>
      <c r="J78" s="17"/>
      <c r="K78" s="17"/>
      <c r="L78" s="17"/>
      <c r="M78" s="76"/>
      <c r="N78" s="57"/>
      <c r="O78" s="57"/>
    </row>
    <row r="82" spans="1:15" ht="18" x14ac:dyDescent="0.25">
      <c r="A82" s="61" t="str">
        <f>A2</f>
        <v>Venue</v>
      </c>
      <c r="B82" s="62" t="str">
        <f>D2</f>
        <v>Wantage Sports Centre</v>
      </c>
      <c r="C82" s="61"/>
      <c r="D82" s="48"/>
      <c r="I82" s="50" t="str">
        <f>'Boys U11'!H2</f>
        <v>Date - 11th February 2018</v>
      </c>
      <c r="J82" s="46"/>
      <c r="K82" s="55"/>
      <c r="L82" s="47"/>
      <c r="M82" s="47"/>
    </row>
    <row r="83" spans="1:15" ht="18.75" thickBot="1" x14ac:dyDescent="0.3">
      <c r="A83" s="77" t="s">
        <v>37</v>
      </c>
      <c r="B83" s="46"/>
      <c r="C83" s="46"/>
      <c r="D83" s="46"/>
      <c r="E83" s="46"/>
      <c r="F83" s="46"/>
      <c r="G83" s="46"/>
      <c r="H83" s="46"/>
      <c r="I83" s="47"/>
      <c r="J83" s="47"/>
      <c r="K83" s="47"/>
      <c r="L83" s="47"/>
      <c r="M83" s="47"/>
      <c r="N83" s="57"/>
    </row>
    <row r="84" spans="1:15" ht="13.5" thickBot="1" x14ac:dyDescent="0.25">
      <c r="A84" s="114" t="s">
        <v>38</v>
      </c>
      <c r="B84" s="115" t="s">
        <v>39</v>
      </c>
      <c r="C84" s="116" t="s">
        <v>40</v>
      </c>
      <c r="D84" s="117" t="s">
        <v>41</v>
      </c>
      <c r="E84" s="118" t="s">
        <v>42</v>
      </c>
      <c r="F84" s="119" t="s">
        <v>30</v>
      </c>
      <c r="G84" s="194" t="s">
        <v>65</v>
      </c>
      <c r="H84" s="119" t="s">
        <v>13</v>
      </c>
      <c r="I84" s="120" t="s">
        <v>26</v>
      </c>
      <c r="J84" s="179" t="s">
        <v>43</v>
      </c>
      <c r="K84" s="121" t="s">
        <v>44</v>
      </c>
      <c r="L84" s="121" t="s">
        <v>45</v>
      </c>
      <c r="M84" s="120" t="s">
        <v>8</v>
      </c>
      <c r="N84" s="57"/>
      <c r="O84" s="57"/>
    </row>
    <row r="85" spans="1:15" ht="13.5" thickBot="1" x14ac:dyDescent="0.25">
      <c r="A85" s="86"/>
      <c r="B85" s="85" t="str">
        <f>'[1]Boys U11'!C$5</f>
        <v>Abingdon</v>
      </c>
      <c r="C85" s="80" t="s">
        <v>47</v>
      </c>
      <c r="D85" s="122"/>
      <c r="E85" s="112"/>
      <c r="F85" s="112"/>
      <c r="G85" s="112"/>
      <c r="H85" s="112"/>
      <c r="I85" s="112"/>
      <c r="J85" s="112"/>
      <c r="K85" s="112"/>
      <c r="L85" s="123"/>
      <c r="M85" s="71">
        <f>SUM(D85:L85)</f>
        <v>0</v>
      </c>
      <c r="N85" s="57"/>
      <c r="O85" s="57"/>
    </row>
    <row r="86" spans="1:15" ht="13.5" thickBot="1" x14ac:dyDescent="0.25">
      <c r="A86" s="90"/>
      <c r="B86" s="85" t="str">
        <f>'[1]Boys U11'!C$5</f>
        <v>Abingdon</v>
      </c>
      <c r="C86" s="90" t="s">
        <v>47</v>
      </c>
      <c r="D86" s="96"/>
      <c r="E86" s="95"/>
      <c r="F86" s="95"/>
      <c r="G86" s="95"/>
      <c r="H86" s="95"/>
      <c r="I86" s="95"/>
      <c r="J86" s="95"/>
      <c r="K86" s="95"/>
      <c r="L86" s="124"/>
      <c r="M86" s="82">
        <f t="shared" ref="M86:M92" si="3">SUM(D86:L86)</f>
        <v>0</v>
      </c>
      <c r="N86" s="57"/>
      <c r="O86" s="57"/>
    </row>
    <row r="87" spans="1:15" ht="13.5" thickBot="1" x14ac:dyDescent="0.25">
      <c r="A87" s="86"/>
      <c r="B87" s="85" t="str">
        <f>'[1]Boys U11'!C$5</f>
        <v>Abingdon</v>
      </c>
      <c r="C87" s="90" t="s">
        <v>47</v>
      </c>
      <c r="D87" s="96"/>
      <c r="E87" s="95"/>
      <c r="F87" s="95"/>
      <c r="G87" s="95"/>
      <c r="H87" s="95"/>
      <c r="I87" s="95"/>
      <c r="J87" s="95"/>
      <c r="K87" s="95"/>
      <c r="L87" s="124"/>
      <c r="M87" s="71">
        <f t="shared" si="3"/>
        <v>0</v>
      </c>
      <c r="N87" s="57"/>
      <c r="O87" s="57"/>
    </row>
    <row r="88" spans="1:15" ht="13.5" thickBot="1" x14ac:dyDescent="0.25">
      <c r="A88" s="90"/>
      <c r="B88" s="85" t="str">
        <f>'[1]Boys U11'!C$5</f>
        <v>Abingdon</v>
      </c>
      <c r="C88" s="90" t="s">
        <v>47</v>
      </c>
      <c r="D88" s="96"/>
      <c r="E88" s="95"/>
      <c r="F88" s="95"/>
      <c r="G88" s="95"/>
      <c r="H88" s="95"/>
      <c r="I88" s="95"/>
      <c r="J88" s="95"/>
      <c r="K88" s="95"/>
      <c r="L88" s="124"/>
      <c r="M88" s="82">
        <f t="shared" si="3"/>
        <v>0</v>
      </c>
      <c r="N88" s="125" t="s">
        <v>88</v>
      </c>
      <c r="O88" s="126">
        <f>LARGE(M$85:M$92,1)</f>
        <v>0</v>
      </c>
    </row>
    <row r="89" spans="1:15" ht="13.5" thickBot="1" x14ac:dyDescent="0.25">
      <c r="A89" s="86"/>
      <c r="B89" s="85" t="str">
        <f>'[1]Boys U11'!C$5</f>
        <v>Abingdon</v>
      </c>
      <c r="C89" s="90" t="s">
        <v>47</v>
      </c>
      <c r="D89" s="96"/>
      <c r="E89" s="95"/>
      <c r="F89" s="95"/>
      <c r="G89" s="95"/>
      <c r="H89" s="95"/>
      <c r="I89" s="95"/>
      <c r="J89" s="95"/>
      <c r="K89" s="95"/>
      <c r="L89" s="124"/>
      <c r="M89" s="71">
        <f t="shared" si="3"/>
        <v>0</v>
      </c>
      <c r="N89" s="127" t="s">
        <v>89</v>
      </c>
      <c r="O89" s="126">
        <f>LARGE(M$85:M$92,2)</f>
        <v>0</v>
      </c>
    </row>
    <row r="90" spans="1:15" ht="13.5" thickBot="1" x14ac:dyDescent="0.25">
      <c r="A90" s="90"/>
      <c r="B90" s="85" t="str">
        <f>'[1]Boys U11'!C$5</f>
        <v>Abingdon</v>
      </c>
      <c r="C90" s="90" t="s">
        <v>47</v>
      </c>
      <c r="D90" s="96"/>
      <c r="E90" s="95"/>
      <c r="F90" s="95"/>
      <c r="G90" s="95"/>
      <c r="H90" s="95"/>
      <c r="I90" s="95"/>
      <c r="J90" s="95"/>
      <c r="K90" s="95"/>
      <c r="L90" s="124"/>
      <c r="M90" s="82">
        <f t="shared" si="3"/>
        <v>0</v>
      </c>
      <c r="N90" s="127" t="s">
        <v>90</v>
      </c>
      <c r="O90" s="126">
        <f>LARGE(M$85:M$92,3)</f>
        <v>0</v>
      </c>
    </row>
    <row r="91" spans="1:15" ht="13.5" thickBot="1" x14ac:dyDescent="0.25">
      <c r="A91" s="86"/>
      <c r="B91" s="85" t="str">
        <f>'[1]Boys U11'!C$5</f>
        <v>Abingdon</v>
      </c>
      <c r="C91" s="90" t="s">
        <v>47</v>
      </c>
      <c r="D91" s="96"/>
      <c r="E91" s="95"/>
      <c r="F91" s="95"/>
      <c r="G91" s="95"/>
      <c r="H91" s="95"/>
      <c r="I91" s="95"/>
      <c r="J91" s="95"/>
      <c r="K91" s="95"/>
      <c r="L91" s="124"/>
      <c r="M91" s="71">
        <f t="shared" si="3"/>
        <v>0</v>
      </c>
      <c r="N91" s="127" t="s">
        <v>91</v>
      </c>
      <c r="O91" s="126">
        <f>LARGE(M$85:M$92,4)</f>
        <v>0</v>
      </c>
    </row>
    <row r="92" spans="1:15" ht="13.5" thickBot="1" x14ac:dyDescent="0.25">
      <c r="A92" s="90"/>
      <c r="B92" s="85" t="str">
        <f>'[1]Boys U11'!C$5</f>
        <v>Abingdon</v>
      </c>
      <c r="C92" s="90" t="s">
        <v>47</v>
      </c>
      <c r="D92" s="129"/>
      <c r="E92" s="97"/>
      <c r="F92" s="97"/>
      <c r="G92" s="97"/>
      <c r="H92" s="97"/>
      <c r="I92" s="97"/>
      <c r="J92" s="97"/>
      <c r="K92" s="97"/>
      <c r="L92" s="130"/>
      <c r="M92" s="82">
        <f t="shared" si="3"/>
        <v>0</v>
      </c>
      <c r="N92" s="127" t="s">
        <v>44</v>
      </c>
      <c r="O92" s="128">
        <f>M93</f>
        <v>0</v>
      </c>
    </row>
    <row r="93" spans="1:15" ht="13.5" thickBot="1" x14ac:dyDescent="0.25">
      <c r="A93" s="84" t="s">
        <v>44</v>
      </c>
      <c r="B93" s="85" t="str">
        <f>'[1]Boys U11'!C$5</f>
        <v>Abingdon</v>
      </c>
      <c r="C93" s="90" t="s">
        <v>47</v>
      </c>
      <c r="D93" s="131"/>
      <c r="E93" s="132"/>
      <c r="F93" s="131"/>
      <c r="G93" s="132"/>
      <c r="H93" s="131"/>
      <c r="I93" s="133"/>
      <c r="J93" s="132"/>
      <c r="K93" s="85"/>
      <c r="L93" s="134"/>
      <c r="M93" s="64">
        <f>SUM(D93:L93)</f>
        <v>0</v>
      </c>
      <c r="N93" s="127" t="s">
        <v>45</v>
      </c>
      <c r="O93" s="128">
        <f>M94</f>
        <v>0</v>
      </c>
    </row>
    <row r="94" spans="1:15" ht="13.5" thickBot="1" x14ac:dyDescent="0.25">
      <c r="A94" s="69" t="s">
        <v>45</v>
      </c>
      <c r="B94" s="85" t="str">
        <f>'[1]Boys U11'!C$5</f>
        <v>Abingdon</v>
      </c>
      <c r="C94" s="90" t="s">
        <v>47</v>
      </c>
      <c r="D94" s="135"/>
      <c r="E94" s="136"/>
      <c r="F94" s="135"/>
      <c r="G94" s="136"/>
      <c r="H94" s="135"/>
      <c r="I94" s="137"/>
      <c r="J94" s="138"/>
      <c r="K94" s="139"/>
      <c r="L94" s="140"/>
      <c r="M94" s="65">
        <f>SUM(D94:L94)</f>
        <v>0</v>
      </c>
      <c r="N94" s="141" t="s">
        <v>50</v>
      </c>
      <c r="O94" s="142">
        <f>SUM(O88:O93)</f>
        <v>0</v>
      </c>
    </row>
    <row r="95" spans="1:15" ht="13.5" thickBot="1" x14ac:dyDescent="0.25">
      <c r="A95" s="79" t="s">
        <v>206</v>
      </c>
      <c r="B95" s="85" t="str">
        <f>'[1]Boys U11'!D$5</f>
        <v>Banbury</v>
      </c>
      <c r="C95" s="90" t="s">
        <v>47</v>
      </c>
      <c r="D95" s="143">
        <v>11</v>
      </c>
      <c r="E95" s="144"/>
      <c r="F95" s="144"/>
      <c r="G95" s="144">
        <v>15</v>
      </c>
      <c r="H95" s="144"/>
      <c r="I95" s="145">
        <v>19</v>
      </c>
      <c r="J95" s="145"/>
      <c r="K95" s="145"/>
      <c r="L95" s="126"/>
      <c r="M95" s="71">
        <f t="shared" ref="M95:M114" si="4">SUM(D95:L95)</f>
        <v>45</v>
      </c>
      <c r="N95" s="57"/>
      <c r="O95" s="57"/>
    </row>
    <row r="96" spans="1:15" ht="13.5" thickBot="1" x14ac:dyDescent="0.25">
      <c r="A96" s="73" t="s">
        <v>208</v>
      </c>
      <c r="B96" s="85" t="str">
        <f>'[1]Boys U11'!D$5</f>
        <v>Banbury</v>
      </c>
      <c r="C96" s="90" t="s">
        <v>47</v>
      </c>
      <c r="D96" s="146">
        <v>14</v>
      </c>
      <c r="E96" s="147"/>
      <c r="F96" s="147"/>
      <c r="G96" s="147">
        <v>20</v>
      </c>
      <c r="H96" s="147">
        <v>14</v>
      </c>
      <c r="I96" s="98"/>
      <c r="J96" s="98"/>
      <c r="K96" s="98"/>
      <c r="L96" s="128"/>
      <c r="M96" s="82">
        <f t="shared" si="4"/>
        <v>48</v>
      </c>
      <c r="N96" s="57"/>
      <c r="O96" s="57"/>
    </row>
    <row r="97" spans="1:18" ht="13.5" thickBot="1" x14ac:dyDescent="0.25">
      <c r="A97" s="79" t="s">
        <v>209</v>
      </c>
      <c r="B97" s="85" t="str">
        <f>'[1]Boys U11'!D$5</f>
        <v>Banbury</v>
      </c>
      <c r="C97" s="90" t="s">
        <v>47</v>
      </c>
      <c r="D97" s="146">
        <v>19</v>
      </c>
      <c r="E97" s="147"/>
      <c r="F97" s="147">
        <v>13</v>
      </c>
      <c r="G97" s="147"/>
      <c r="H97" s="147">
        <v>12</v>
      </c>
      <c r="I97" s="98"/>
      <c r="J97" s="98"/>
      <c r="K97" s="98"/>
      <c r="L97" s="128"/>
      <c r="M97" s="71">
        <f t="shared" si="4"/>
        <v>44</v>
      </c>
      <c r="N97" s="57"/>
      <c r="O97" s="57"/>
      <c r="R97" s="53"/>
    </row>
    <row r="98" spans="1:18" ht="13.5" thickBot="1" x14ac:dyDescent="0.25">
      <c r="A98" s="73" t="s">
        <v>210</v>
      </c>
      <c r="B98" s="85" t="str">
        <f>'[1]Boys U11'!D$5</f>
        <v>Banbury</v>
      </c>
      <c r="C98" s="90" t="s">
        <v>47</v>
      </c>
      <c r="D98" s="146">
        <v>16</v>
      </c>
      <c r="E98" s="147"/>
      <c r="F98" s="147">
        <v>10</v>
      </c>
      <c r="G98" s="147"/>
      <c r="H98" s="147"/>
      <c r="I98" s="98"/>
      <c r="J98" s="98"/>
      <c r="K98" s="98"/>
      <c r="L98" s="128"/>
      <c r="M98" s="82">
        <f t="shared" si="4"/>
        <v>26</v>
      </c>
      <c r="N98" s="125" t="s">
        <v>88</v>
      </c>
      <c r="O98" s="126">
        <f>LARGE(M$95:M$102,1)</f>
        <v>54</v>
      </c>
    </row>
    <row r="99" spans="1:18" ht="13.5" thickBot="1" x14ac:dyDescent="0.25">
      <c r="A99" s="79" t="s">
        <v>211</v>
      </c>
      <c r="B99" s="85" t="str">
        <f>'[1]Boys U11'!D$5</f>
        <v>Banbury</v>
      </c>
      <c r="C99" s="90" t="s">
        <v>47</v>
      </c>
      <c r="D99" s="146">
        <v>17</v>
      </c>
      <c r="E99" s="147"/>
      <c r="F99" s="147"/>
      <c r="G99" s="147">
        <v>20</v>
      </c>
      <c r="H99" s="147">
        <v>17</v>
      </c>
      <c r="I99" s="98"/>
      <c r="J99" s="98"/>
      <c r="K99" s="98"/>
      <c r="L99" s="128"/>
      <c r="M99" s="71">
        <f t="shared" si="4"/>
        <v>54</v>
      </c>
      <c r="N99" s="127" t="s">
        <v>89</v>
      </c>
      <c r="O99" s="126">
        <f>LARGE(M$95:M$102,2)</f>
        <v>48</v>
      </c>
    </row>
    <row r="100" spans="1:18" ht="13.5" thickBot="1" x14ac:dyDescent="0.25">
      <c r="A100" s="68"/>
      <c r="B100" s="85" t="str">
        <f>'[1]Boys U11'!D$5</f>
        <v>Banbury</v>
      </c>
      <c r="C100" s="90" t="s">
        <v>47</v>
      </c>
      <c r="D100" s="146"/>
      <c r="E100" s="147"/>
      <c r="F100" s="147"/>
      <c r="G100" s="147"/>
      <c r="H100" s="147"/>
      <c r="I100" s="98"/>
      <c r="J100" s="98"/>
      <c r="K100" s="98"/>
      <c r="L100" s="128"/>
      <c r="M100" s="82">
        <f t="shared" si="4"/>
        <v>0</v>
      </c>
      <c r="N100" s="127" t="s">
        <v>90</v>
      </c>
      <c r="O100" s="126">
        <f>LARGE(M$95:M$102,3)</f>
        <v>45</v>
      </c>
    </row>
    <row r="101" spans="1:18" ht="13.5" thickBot="1" x14ac:dyDescent="0.25">
      <c r="A101" s="83"/>
      <c r="B101" s="85" t="str">
        <f>'[1]Boys U11'!D$5</f>
        <v>Banbury</v>
      </c>
      <c r="C101" s="90" t="s">
        <v>47</v>
      </c>
      <c r="D101" s="146"/>
      <c r="E101" s="147"/>
      <c r="F101" s="147"/>
      <c r="G101" s="147"/>
      <c r="H101" s="147"/>
      <c r="I101" s="98"/>
      <c r="J101" s="98"/>
      <c r="K101" s="98"/>
      <c r="L101" s="128"/>
      <c r="M101" s="71">
        <f t="shared" si="4"/>
        <v>0</v>
      </c>
      <c r="N101" s="127" t="s">
        <v>91</v>
      </c>
      <c r="O101" s="126">
        <f>LARGE(M$95:M$102,4)</f>
        <v>44</v>
      </c>
    </row>
    <row r="102" spans="1:18" ht="13.5" thickBot="1" x14ac:dyDescent="0.25">
      <c r="A102" s="68"/>
      <c r="B102" s="85" t="str">
        <f>'[1]Boys U11'!D$5</f>
        <v>Banbury</v>
      </c>
      <c r="C102" s="90" t="s">
        <v>47</v>
      </c>
      <c r="D102" s="148"/>
      <c r="E102" s="149"/>
      <c r="F102" s="149"/>
      <c r="G102" s="149"/>
      <c r="H102" s="149"/>
      <c r="I102" s="150"/>
      <c r="J102" s="150"/>
      <c r="K102" s="150"/>
      <c r="L102" s="142"/>
      <c r="M102" s="82">
        <f t="shared" si="4"/>
        <v>0</v>
      </c>
      <c r="N102" s="127" t="s">
        <v>44</v>
      </c>
      <c r="O102" s="128">
        <f>M103</f>
        <v>0</v>
      </c>
    </row>
    <row r="103" spans="1:18" ht="13.5" thickBot="1" x14ac:dyDescent="0.25">
      <c r="A103" s="84" t="s">
        <v>44</v>
      </c>
      <c r="B103" s="85" t="str">
        <f>'[1]Boys U11'!D$5</f>
        <v>Banbury</v>
      </c>
      <c r="C103" s="90" t="s">
        <v>47</v>
      </c>
      <c r="D103" s="151"/>
      <c r="E103" s="152"/>
      <c r="F103" s="151"/>
      <c r="G103" s="152"/>
      <c r="H103" s="151"/>
      <c r="I103" s="133"/>
      <c r="J103" s="132"/>
      <c r="K103" s="85"/>
      <c r="L103" s="134"/>
      <c r="M103" s="64">
        <f t="shared" si="4"/>
        <v>0</v>
      </c>
      <c r="N103" s="127" t="s">
        <v>45</v>
      </c>
      <c r="O103" s="128">
        <f>M104</f>
        <v>20</v>
      </c>
    </row>
    <row r="104" spans="1:18" ht="13.5" thickBot="1" x14ac:dyDescent="0.25">
      <c r="A104" s="69" t="s">
        <v>45</v>
      </c>
      <c r="B104" s="85" t="str">
        <f>'[1]Boys U11'!D$5</f>
        <v>Banbury</v>
      </c>
      <c r="C104" s="90" t="s">
        <v>47</v>
      </c>
      <c r="D104" s="135"/>
      <c r="E104" s="136"/>
      <c r="F104" s="135"/>
      <c r="G104" s="136"/>
      <c r="H104" s="135"/>
      <c r="I104" s="137"/>
      <c r="J104" s="138"/>
      <c r="K104" s="139"/>
      <c r="L104" s="197">
        <v>20</v>
      </c>
      <c r="M104" s="65">
        <f t="shared" si="4"/>
        <v>20</v>
      </c>
      <c r="N104" s="141" t="s">
        <v>50</v>
      </c>
      <c r="O104" s="142">
        <f>SUM(O98:O103)</f>
        <v>211</v>
      </c>
    </row>
    <row r="105" spans="1:18" ht="13.5" thickBot="1" x14ac:dyDescent="0.25">
      <c r="A105" s="79" t="s">
        <v>213</v>
      </c>
      <c r="B105" s="85" t="str">
        <f>'[1]Boys U11'!E$5</f>
        <v>Bicester</v>
      </c>
      <c r="C105" s="90" t="s">
        <v>47</v>
      </c>
      <c r="D105" s="143">
        <v>20</v>
      </c>
      <c r="E105" s="144"/>
      <c r="F105" s="144"/>
      <c r="G105" s="144">
        <v>20</v>
      </c>
      <c r="H105" s="144">
        <v>17</v>
      </c>
      <c r="I105" s="145"/>
      <c r="J105" s="145"/>
      <c r="K105" s="145"/>
      <c r="L105" s="126"/>
      <c r="M105" s="71">
        <f t="shared" si="4"/>
        <v>57</v>
      </c>
      <c r="N105" s="57"/>
      <c r="O105" s="57"/>
    </row>
    <row r="106" spans="1:18" ht="13.5" thickBot="1" x14ac:dyDescent="0.25">
      <c r="A106" s="73" t="s">
        <v>214</v>
      </c>
      <c r="B106" s="85" t="str">
        <f>'[1]Boys U11'!E$5</f>
        <v>Bicester</v>
      </c>
      <c r="C106" s="90" t="s">
        <v>47</v>
      </c>
      <c r="D106" s="146">
        <v>18</v>
      </c>
      <c r="E106" s="147"/>
      <c r="F106" s="147">
        <v>19</v>
      </c>
      <c r="G106" s="147"/>
      <c r="H106" s="147">
        <v>10</v>
      </c>
      <c r="I106" s="98"/>
      <c r="J106" s="98"/>
      <c r="K106" s="98"/>
      <c r="L106" s="128"/>
      <c r="M106" s="82">
        <f t="shared" si="4"/>
        <v>47</v>
      </c>
      <c r="N106" s="57"/>
      <c r="O106" s="57"/>
    </row>
    <row r="107" spans="1:18" ht="13.5" thickBot="1" x14ac:dyDescent="0.25">
      <c r="A107" s="73" t="s">
        <v>215</v>
      </c>
      <c r="B107" s="85" t="str">
        <f>'[1]Boys U11'!E$5</f>
        <v>Bicester</v>
      </c>
      <c r="C107" s="90" t="s">
        <v>47</v>
      </c>
      <c r="D107" s="146">
        <v>16</v>
      </c>
      <c r="E107" s="147"/>
      <c r="F107" s="147">
        <v>20</v>
      </c>
      <c r="G107" s="147"/>
      <c r="H107" s="147"/>
      <c r="I107" s="98">
        <v>18</v>
      </c>
      <c r="J107" s="98"/>
      <c r="K107" s="98"/>
      <c r="L107" s="128"/>
      <c r="M107" s="82">
        <f t="shared" si="4"/>
        <v>54</v>
      </c>
      <c r="N107" s="57"/>
      <c r="O107" s="57"/>
    </row>
    <row r="108" spans="1:18" ht="13.5" thickBot="1" x14ac:dyDescent="0.25">
      <c r="A108" s="79" t="s">
        <v>216</v>
      </c>
      <c r="B108" s="85" t="str">
        <f>'[1]Boys U11'!E$5</f>
        <v>Bicester</v>
      </c>
      <c r="C108" s="90" t="s">
        <v>47</v>
      </c>
      <c r="D108" s="146">
        <v>8</v>
      </c>
      <c r="E108" s="147"/>
      <c r="F108" s="147">
        <v>15</v>
      </c>
      <c r="G108" s="147"/>
      <c r="H108" s="147"/>
      <c r="I108" s="98">
        <v>20</v>
      </c>
      <c r="J108" s="98"/>
      <c r="K108" s="98"/>
      <c r="L108" s="128"/>
      <c r="M108" s="71">
        <f t="shared" si="4"/>
        <v>43</v>
      </c>
      <c r="N108" s="125" t="s">
        <v>88</v>
      </c>
      <c r="O108" s="126">
        <f>LARGE(M$105:M$112,1)</f>
        <v>57</v>
      </c>
    </row>
    <row r="109" spans="1:18" ht="13.5" thickBot="1" x14ac:dyDescent="0.25">
      <c r="A109" s="73" t="s">
        <v>217</v>
      </c>
      <c r="B109" s="85" t="str">
        <f>'[1]Boys U11'!E$5</f>
        <v>Bicester</v>
      </c>
      <c r="C109" s="90" t="s">
        <v>47</v>
      </c>
      <c r="D109" s="146">
        <v>13</v>
      </c>
      <c r="E109" s="147"/>
      <c r="F109" s="147">
        <v>12</v>
      </c>
      <c r="G109" s="147"/>
      <c r="H109" s="147">
        <v>20</v>
      </c>
      <c r="I109" s="98"/>
      <c r="J109" s="98"/>
      <c r="K109" s="98"/>
      <c r="L109" s="128"/>
      <c r="M109" s="82">
        <f t="shared" si="4"/>
        <v>45</v>
      </c>
      <c r="N109" s="127" t="s">
        <v>89</v>
      </c>
      <c r="O109" s="126">
        <f>LARGE(M$105:M$112,2)</f>
        <v>54</v>
      </c>
    </row>
    <row r="110" spans="1:18" ht="13.5" thickBot="1" x14ac:dyDescent="0.25">
      <c r="A110" s="79" t="s">
        <v>218</v>
      </c>
      <c r="B110" s="85" t="str">
        <f>'[1]Boys U11'!E$5</f>
        <v>Bicester</v>
      </c>
      <c r="C110" s="90" t="s">
        <v>47</v>
      </c>
      <c r="D110" s="146">
        <v>11</v>
      </c>
      <c r="E110" s="147"/>
      <c r="F110" s="147">
        <v>17</v>
      </c>
      <c r="G110" s="147"/>
      <c r="H110" s="147"/>
      <c r="I110" s="98">
        <v>17</v>
      </c>
      <c r="J110" s="98"/>
      <c r="K110" s="98"/>
      <c r="L110" s="128"/>
      <c r="M110" s="71">
        <f t="shared" si="4"/>
        <v>45</v>
      </c>
      <c r="N110" s="127" t="s">
        <v>90</v>
      </c>
      <c r="O110" s="126">
        <f>LARGE(M$105:M$112,3)</f>
        <v>47</v>
      </c>
    </row>
    <row r="111" spans="1:18" ht="13.5" thickBot="1" x14ac:dyDescent="0.25">
      <c r="A111" s="68"/>
      <c r="B111" s="85" t="str">
        <f>'[1]Boys U11'!E$5</f>
        <v>Bicester</v>
      </c>
      <c r="C111" s="90" t="s">
        <v>47</v>
      </c>
      <c r="D111" s="146"/>
      <c r="E111" s="147"/>
      <c r="F111" s="147"/>
      <c r="G111" s="147"/>
      <c r="H111" s="147"/>
      <c r="I111" s="98"/>
      <c r="J111" s="98"/>
      <c r="K111" s="98"/>
      <c r="L111" s="128"/>
      <c r="M111" s="82">
        <f t="shared" si="4"/>
        <v>0</v>
      </c>
      <c r="N111" s="127" t="s">
        <v>91</v>
      </c>
      <c r="O111" s="126">
        <f>LARGE(M$105:M$112,4)</f>
        <v>45</v>
      </c>
    </row>
    <row r="112" spans="1:18" ht="13.5" thickBot="1" x14ac:dyDescent="0.25">
      <c r="A112" s="70"/>
      <c r="B112" s="85" t="str">
        <f>'[1]Boys U11'!E$5</f>
        <v>Bicester</v>
      </c>
      <c r="C112" s="90" t="s">
        <v>47</v>
      </c>
      <c r="D112" s="146"/>
      <c r="E112" s="147"/>
      <c r="F112" s="147"/>
      <c r="G112" s="147"/>
      <c r="H112" s="147"/>
      <c r="I112" s="98"/>
      <c r="J112" s="98"/>
      <c r="K112" s="98"/>
      <c r="L112" s="128"/>
      <c r="M112" s="82">
        <f t="shared" si="4"/>
        <v>0</v>
      </c>
      <c r="N112" s="127" t="s">
        <v>44</v>
      </c>
      <c r="O112" s="128">
        <f>M113</f>
        <v>20</v>
      </c>
    </row>
    <row r="113" spans="1:15" ht="13.5" thickBot="1" x14ac:dyDescent="0.25">
      <c r="A113" s="153" t="s">
        <v>44</v>
      </c>
      <c r="B113" s="85" t="str">
        <f>'[1]Boys U11'!E$5</f>
        <v>Bicester</v>
      </c>
      <c r="C113" s="90" t="s">
        <v>47</v>
      </c>
      <c r="D113" s="180"/>
      <c r="E113" s="155"/>
      <c r="F113" s="156"/>
      <c r="G113" s="155"/>
      <c r="H113" s="156"/>
      <c r="I113" s="157"/>
      <c r="J113" s="158"/>
      <c r="K113" s="63">
        <v>20</v>
      </c>
      <c r="L113" s="159"/>
      <c r="M113" s="89">
        <f t="shared" si="4"/>
        <v>20</v>
      </c>
      <c r="N113" s="127" t="s">
        <v>45</v>
      </c>
      <c r="O113" s="128">
        <f>M114</f>
        <v>19</v>
      </c>
    </row>
    <row r="114" spans="1:15" ht="13.5" thickBot="1" x14ac:dyDescent="0.25">
      <c r="A114" s="160" t="s">
        <v>45</v>
      </c>
      <c r="B114" s="85" t="str">
        <f>'[1]Boys U11'!E$5</f>
        <v>Bicester</v>
      </c>
      <c r="C114" s="90" t="s">
        <v>47</v>
      </c>
      <c r="D114" s="181"/>
      <c r="E114" s="136"/>
      <c r="F114" s="135"/>
      <c r="G114" s="136"/>
      <c r="H114" s="135"/>
      <c r="I114" s="162"/>
      <c r="J114" s="138"/>
      <c r="K114" s="139"/>
      <c r="L114" s="198">
        <v>19</v>
      </c>
      <c r="M114" s="65">
        <f t="shared" si="4"/>
        <v>19</v>
      </c>
      <c r="N114" s="141" t="s">
        <v>50</v>
      </c>
      <c r="O114" s="142">
        <f>SUM(O108:O113)</f>
        <v>242</v>
      </c>
    </row>
    <row r="115" spans="1:15" ht="13.5" thickBot="1" x14ac:dyDescent="0.25">
      <c r="A115" s="101" t="s">
        <v>224</v>
      </c>
      <c r="B115" s="85" t="str">
        <f>'[1]Boys U11'!F$5</f>
        <v>Oxford</v>
      </c>
      <c r="C115" s="90" t="s">
        <v>47</v>
      </c>
      <c r="D115" s="143">
        <v>9</v>
      </c>
      <c r="E115" s="144"/>
      <c r="F115" s="144"/>
      <c r="G115" s="144">
        <v>17</v>
      </c>
      <c r="H115" s="144">
        <v>8</v>
      </c>
      <c r="I115" s="145"/>
      <c r="J115" s="145"/>
      <c r="K115" s="145"/>
      <c r="L115" s="126"/>
      <c r="M115" s="71">
        <f>SUM(D115:L115)</f>
        <v>34</v>
      </c>
      <c r="N115" s="57"/>
      <c r="O115" s="57"/>
    </row>
    <row r="116" spans="1:15" ht="13.5" thickBot="1" x14ac:dyDescent="0.25">
      <c r="A116" s="100" t="s">
        <v>225</v>
      </c>
      <c r="B116" s="85" t="str">
        <f>'[1]Boys U11'!F$5</f>
        <v>Oxford</v>
      </c>
      <c r="C116" s="90" t="s">
        <v>47</v>
      </c>
      <c r="D116" s="146"/>
      <c r="E116" s="147">
        <v>20</v>
      </c>
      <c r="F116" s="147">
        <v>18</v>
      </c>
      <c r="G116" s="147"/>
      <c r="H116" s="147">
        <v>13</v>
      </c>
      <c r="I116" s="98"/>
      <c r="J116" s="98"/>
      <c r="K116" s="98"/>
      <c r="L116" s="128"/>
      <c r="M116" s="82">
        <f t="shared" ref="M116:M142" si="5">SUM(D116:L116)</f>
        <v>51</v>
      </c>
      <c r="N116" s="57"/>
      <c r="O116" s="57"/>
    </row>
    <row r="117" spans="1:15" ht="13.5" thickBot="1" x14ac:dyDescent="0.25">
      <c r="A117" s="101"/>
      <c r="B117" s="85" t="str">
        <f>'[1]Boys U11'!F$5</f>
        <v>Oxford</v>
      </c>
      <c r="C117" s="90" t="s">
        <v>47</v>
      </c>
      <c r="D117" s="146"/>
      <c r="E117" s="147"/>
      <c r="F117" s="147"/>
      <c r="G117" s="147"/>
      <c r="H117" s="147"/>
      <c r="I117" s="98"/>
      <c r="J117" s="98"/>
      <c r="K117" s="98"/>
      <c r="L117" s="128"/>
      <c r="M117" s="71">
        <f t="shared" si="5"/>
        <v>0</v>
      </c>
      <c r="N117" s="57"/>
      <c r="O117" s="57"/>
    </row>
    <row r="118" spans="1:15" ht="13.5" thickBot="1" x14ac:dyDescent="0.25">
      <c r="A118" s="164"/>
      <c r="B118" s="85" t="str">
        <f>'[1]Boys U11'!F$5</f>
        <v>Oxford</v>
      </c>
      <c r="C118" s="90" t="s">
        <v>47</v>
      </c>
      <c r="D118" s="146"/>
      <c r="E118" s="147"/>
      <c r="F118" s="147"/>
      <c r="G118" s="147"/>
      <c r="H118" s="147"/>
      <c r="I118" s="98"/>
      <c r="J118" s="98"/>
      <c r="K118" s="98"/>
      <c r="L118" s="128"/>
      <c r="M118" s="82">
        <f t="shared" si="5"/>
        <v>0</v>
      </c>
      <c r="N118" s="125" t="s">
        <v>88</v>
      </c>
      <c r="O118" s="126">
        <f>LARGE(M$115:M$122,1)</f>
        <v>51</v>
      </c>
    </row>
    <row r="119" spans="1:15" ht="13.5" thickBot="1" x14ac:dyDescent="0.25">
      <c r="A119" s="165"/>
      <c r="B119" s="85" t="str">
        <f>'[1]Boys U11'!F$5</f>
        <v>Oxford</v>
      </c>
      <c r="C119" s="90" t="s">
        <v>47</v>
      </c>
      <c r="D119" s="146"/>
      <c r="E119" s="147"/>
      <c r="F119" s="147"/>
      <c r="G119" s="147"/>
      <c r="H119" s="147"/>
      <c r="I119" s="98"/>
      <c r="J119" s="98"/>
      <c r="K119" s="98"/>
      <c r="L119" s="128"/>
      <c r="M119" s="71">
        <f t="shared" si="5"/>
        <v>0</v>
      </c>
      <c r="N119" s="127" t="s">
        <v>89</v>
      </c>
      <c r="O119" s="126">
        <f>LARGE(M$115:M$122,2)</f>
        <v>34</v>
      </c>
    </row>
    <row r="120" spans="1:15" ht="13.5" thickBot="1" x14ac:dyDescent="0.25">
      <c r="A120" s="164"/>
      <c r="B120" s="85" t="str">
        <f>'[1]Boys U11'!F$5</f>
        <v>Oxford</v>
      </c>
      <c r="C120" s="90" t="s">
        <v>47</v>
      </c>
      <c r="D120" s="146"/>
      <c r="E120" s="147"/>
      <c r="F120" s="147"/>
      <c r="G120" s="147"/>
      <c r="H120" s="147"/>
      <c r="I120" s="98"/>
      <c r="J120" s="98"/>
      <c r="K120" s="98"/>
      <c r="L120" s="128"/>
      <c r="M120" s="82">
        <f t="shared" si="5"/>
        <v>0</v>
      </c>
      <c r="N120" s="127" t="s">
        <v>90</v>
      </c>
      <c r="O120" s="126">
        <f>LARGE(M$115:M$122,3)</f>
        <v>0</v>
      </c>
    </row>
    <row r="121" spans="1:15" ht="13.5" thickBot="1" x14ac:dyDescent="0.25">
      <c r="A121" s="165"/>
      <c r="B121" s="85" t="str">
        <f>'[1]Boys U11'!F$5</f>
        <v>Oxford</v>
      </c>
      <c r="C121" s="90" t="s">
        <v>47</v>
      </c>
      <c r="D121" s="146"/>
      <c r="E121" s="147"/>
      <c r="F121" s="147"/>
      <c r="G121" s="147"/>
      <c r="H121" s="147"/>
      <c r="I121" s="98"/>
      <c r="J121" s="98"/>
      <c r="K121" s="98"/>
      <c r="L121" s="128"/>
      <c r="M121" s="71">
        <f t="shared" si="5"/>
        <v>0</v>
      </c>
      <c r="N121" s="127" t="s">
        <v>91</v>
      </c>
      <c r="O121" s="126">
        <f>LARGE(M$115:M$122,4)</f>
        <v>0</v>
      </c>
    </row>
    <row r="122" spans="1:15" ht="13.5" thickBot="1" x14ac:dyDescent="0.25">
      <c r="A122" s="164"/>
      <c r="B122" s="85" t="str">
        <f>'[1]Boys U11'!F$5</f>
        <v>Oxford</v>
      </c>
      <c r="C122" s="90" t="s">
        <v>47</v>
      </c>
      <c r="D122" s="146"/>
      <c r="E122" s="147"/>
      <c r="F122" s="147"/>
      <c r="G122" s="147"/>
      <c r="H122" s="147"/>
      <c r="I122" s="98"/>
      <c r="J122" s="98"/>
      <c r="K122" s="98"/>
      <c r="L122" s="128"/>
      <c r="M122" s="82">
        <f t="shared" si="5"/>
        <v>0</v>
      </c>
      <c r="N122" s="127" t="s">
        <v>44</v>
      </c>
      <c r="O122" s="128">
        <f>M123</f>
        <v>19</v>
      </c>
    </row>
    <row r="123" spans="1:15" ht="13.5" thickBot="1" x14ac:dyDescent="0.25">
      <c r="A123" s="166" t="s">
        <v>44</v>
      </c>
      <c r="B123" s="85" t="str">
        <f>'[1]Boys U11'!F$5</f>
        <v>Oxford</v>
      </c>
      <c r="C123" s="90" t="s">
        <v>47</v>
      </c>
      <c r="D123" s="180"/>
      <c r="E123" s="155"/>
      <c r="F123" s="156"/>
      <c r="G123" s="155"/>
      <c r="H123" s="156"/>
      <c r="I123" s="157"/>
      <c r="J123" s="158"/>
      <c r="K123" s="63">
        <v>19</v>
      </c>
      <c r="L123" s="167"/>
      <c r="M123" s="71">
        <f t="shared" si="5"/>
        <v>19</v>
      </c>
      <c r="N123" s="127" t="s">
        <v>45</v>
      </c>
      <c r="O123" s="128">
        <f>M124</f>
        <v>0</v>
      </c>
    </row>
    <row r="124" spans="1:15" ht="13.5" thickBot="1" x14ac:dyDescent="0.25">
      <c r="A124" s="168" t="s">
        <v>45</v>
      </c>
      <c r="B124" s="85" t="str">
        <f>'[1]Boys U11'!F$5</f>
        <v>Oxford</v>
      </c>
      <c r="C124" s="90" t="s">
        <v>47</v>
      </c>
      <c r="D124" s="182"/>
      <c r="E124" s="170"/>
      <c r="F124" s="171"/>
      <c r="G124" s="170"/>
      <c r="H124" s="171"/>
      <c r="I124" s="172"/>
      <c r="J124" s="173"/>
      <c r="K124" s="174"/>
      <c r="L124" s="106"/>
      <c r="M124" s="175">
        <f t="shared" si="5"/>
        <v>0</v>
      </c>
      <c r="N124" s="141" t="s">
        <v>50</v>
      </c>
      <c r="O124" s="142">
        <f>SUM(O118:O123)</f>
        <v>104</v>
      </c>
    </row>
    <row r="125" spans="1:15" ht="13.5" thickBot="1" x14ac:dyDescent="0.25">
      <c r="A125" s="79" t="s">
        <v>227</v>
      </c>
      <c r="B125" s="85" t="str">
        <f>'[1]Boys U11'!G$5</f>
        <v>Radley</v>
      </c>
      <c r="C125" s="90" t="s">
        <v>47</v>
      </c>
      <c r="D125" s="143">
        <v>13</v>
      </c>
      <c r="E125" s="144"/>
      <c r="F125" s="144"/>
      <c r="G125" s="144">
        <v>16</v>
      </c>
      <c r="H125" s="144">
        <v>11</v>
      </c>
      <c r="I125" s="145"/>
      <c r="J125" s="145"/>
      <c r="K125" s="145"/>
      <c r="L125" s="126"/>
      <c r="M125" s="71">
        <f t="shared" si="5"/>
        <v>40</v>
      </c>
      <c r="N125" s="57"/>
      <c r="O125" s="57"/>
    </row>
    <row r="126" spans="1:15" ht="13.5" thickBot="1" x14ac:dyDescent="0.25">
      <c r="A126" s="73"/>
      <c r="B126" s="85" t="str">
        <f>'[1]Boys U11'!G$5</f>
        <v>Radley</v>
      </c>
      <c r="C126" s="90" t="s">
        <v>47</v>
      </c>
      <c r="D126" s="146"/>
      <c r="E126" s="147"/>
      <c r="F126" s="147"/>
      <c r="G126" s="147"/>
      <c r="H126" s="147"/>
      <c r="I126" s="98"/>
      <c r="J126" s="98"/>
      <c r="K126" s="98"/>
      <c r="L126" s="128"/>
      <c r="M126" s="82">
        <f t="shared" si="5"/>
        <v>0</v>
      </c>
      <c r="N126" s="57"/>
      <c r="O126" s="57"/>
    </row>
    <row r="127" spans="1:15" ht="13.5" thickBot="1" x14ac:dyDescent="0.25">
      <c r="A127" s="79"/>
      <c r="B127" s="85" t="str">
        <f>'[1]Boys U11'!G$5</f>
        <v>Radley</v>
      </c>
      <c r="C127" s="90" t="s">
        <v>47</v>
      </c>
      <c r="D127" s="146"/>
      <c r="E127" s="147"/>
      <c r="F127" s="147"/>
      <c r="G127" s="147"/>
      <c r="H127" s="147"/>
      <c r="I127" s="98"/>
      <c r="J127" s="98"/>
      <c r="K127" s="98"/>
      <c r="L127" s="128"/>
      <c r="M127" s="71">
        <f t="shared" si="5"/>
        <v>0</v>
      </c>
      <c r="N127" s="57"/>
      <c r="O127" s="57"/>
    </row>
    <row r="128" spans="1:15" ht="13.5" thickBot="1" x14ac:dyDescent="0.25">
      <c r="A128" s="73"/>
      <c r="B128" s="85" t="str">
        <f>'[1]Boys U11'!G$5</f>
        <v>Radley</v>
      </c>
      <c r="C128" s="90" t="s">
        <v>47</v>
      </c>
      <c r="D128" s="146"/>
      <c r="E128" s="147"/>
      <c r="F128" s="147"/>
      <c r="G128" s="147"/>
      <c r="H128" s="147"/>
      <c r="I128" s="98"/>
      <c r="J128" s="98"/>
      <c r="K128" s="98"/>
      <c r="L128" s="128"/>
      <c r="M128" s="82">
        <f t="shared" si="5"/>
        <v>0</v>
      </c>
      <c r="N128" s="125" t="s">
        <v>88</v>
      </c>
      <c r="O128" s="126">
        <f>LARGE(M$125:M$132,1)</f>
        <v>40</v>
      </c>
    </row>
    <row r="129" spans="1:15" ht="13.5" thickBot="1" x14ac:dyDescent="0.25">
      <c r="A129" s="83"/>
      <c r="B129" s="85" t="str">
        <f>'[1]Boys U11'!G$5</f>
        <v>Radley</v>
      </c>
      <c r="C129" s="90" t="s">
        <v>47</v>
      </c>
      <c r="D129" s="146"/>
      <c r="E129" s="147"/>
      <c r="F129" s="147"/>
      <c r="G129" s="147"/>
      <c r="H129" s="147"/>
      <c r="I129" s="98"/>
      <c r="J129" s="98"/>
      <c r="K129" s="98"/>
      <c r="L129" s="128"/>
      <c r="M129" s="71">
        <f t="shared" si="5"/>
        <v>0</v>
      </c>
      <c r="N129" s="127" t="s">
        <v>89</v>
      </c>
      <c r="O129" s="126">
        <f>LARGE(M$125:M$132,2)</f>
        <v>0</v>
      </c>
    </row>
    <row r="130" spans="1:15" ht="13.5" thickBot="1" x14ac:dyDescent="0.25">
      <c r="A130" s="68"/>
      <c r="B130" s="85" t="str">
        <f>'[1]Boys U11'!G$5</f>
        <v>Radley</v>
      </c>
      <c r="C130" s="90" t="s">
        <v>47</v>
      </c>
      <c r="D130" s="146"/>
      <c r="E130" s="147"/>
      <c r="F130" s="147"/>
      <c r="G130" s="147"/>
      <c r="H130" s="147"/>
      <c r="I130" s="98"/>
      <c r="J130" s="98"/>
      <c r="K130" s="98"/>
      <c r="L130" s="128"/>
      <c r="M130" s="82">
        <f t="shared" si="5"/>
        <v>0</v>
      </c>
      <c r="N130" s="127" t="s">
        <v>90</v>
      </c>
      <c r="O130" s="126">
        <f>LARGE(M$125:M$132,3)</f>
        <v>0</v>
      </c>
    </row>
    <row r="131" spans="1:15" ht="13.5" thickBot="1" x14ac:dyDescent="0.25">
      <c r="A131" s="83"/>
      <c r="B131" s="85" t="str">
        <f>'[1]Boys U11'!G$5</f>
        <v>Radley</v>
      </c>
      <c r="C131" s="90" t="s">
        <v>47</v>
      </c>
      <c r="D131" s="146"/>
      <c r="E131" s="147"/>
      <c r="F131" s="147"/>
      <c r="G131" s="147"/>
      <c r="H131" s="147"/>
      <c r="I131" s="98"/>
      <c r="J131" s="98"/>
      <c r="K131" s="98"/>
      <c r="L131" s="128"/>
      <c r="M131" s="71">
        <f t="shared" si="5"/>
        <v>0</v>
      </c>
      <c r="N131" s="127" t="s">
        <v>91</v>
      </c>
      <c r="O131" s="126">
        <f>LARGE(M$125:M$132,4)</f>
        <v>0</v>
      </c>
    </row>
    <row r="132" spans="1:15" ht="13.5" thickBot="1" x14ac:dyDescent="0.25">
      <c r="A132" s="68"/>
      <c r="B132" s="85" t="str">
        <f>'[1]Boys U11'!G$5</f>
        <v>Radley</v>
      </c>
      <c r="C132" s="90" t="s">
        <v>47</v>
      </c>
      <c r="D132" s="146"/>
      <c r="E132" s="147"/>
      <c r="F132" s="147"/>
      <c r="G132" s="147"/>
      <c r="H132" s="147"/>
      <c r="I132" s="98"/>
      <c r="J132" s="98"/>
      <c r="K132" s="98"/>
      <c r="L132" s="128"/>
      <c r="M132" s="82">
        <f t="shared" si="5"/>
        <v>0</v>
      </c>
      <c r="N132" s="127" t="s">
        <v>44</v>
      </c>
      <c r="O132" s="128">
        <f>M133</f>
        <v>0</v>
      </c>
    </row>
    <row r="133" spans="1:15" ht="13.5" thickBot="1" x14ac:dyDescent="0.25">
      <c r="A133" s="84" t="s">
        <v>44</v>
      </c>
      <c r="B133" s="85" t="str">
        <f>'[1]Boys U11'!G$5</f>
        <v>Radley</v>
      </c>
      <c r="C133" s="90" t="s">
        <v>47</v>
      </c>
      <c r="D133" s="151"/>
      <c r="E133" s="152"/>
      <c r="F133" s="151"/>
      <c r="G133" s="152"/>
      <c r="H133" s="151"/>
      <c r="I133" s="176"/>
      <c r="J133" s="158"/>
      <c r="K133" s="85"/>
      <c r="L133" s="134"/>
      <c r="M133" s="64">
        <f t="shared" si="5"/>
        <v>0</v>
      </c>
      <c r="N133" s="127" t="s">
        <v>45</v>
      </c>
      <c r="O133" s="128">
        <f>M134</f>
        <v>0</v>
      </c>
    </row>
    <row r="134" spans="1:15" ht="13.5" thickBot="1" x14ac:dyDescent="0.25">
      <c r="A134" s="69" t="s">
        <v>45</v>
      </c>
      <c r="B134" s="85" t="str">
        <f>'[1]Boys U11'!G$5</f>
        <v>Radley</v>
      </c>
      <c r="C134" s="90" t="s">
        <v>47</v>
      </c>
      <c r="D134" s="135"/>
      <c r="E134" s="136"/>
      <c r="F134" s="135"/>
      <c r="G134" s="136"/>
      <c r="H134" s="135"/>
      <c r="I134" s="162"/>
      <c r="J134" s="138"/>
      <c r="K134" s="139"/>
      <c r="L134" s="140"/>
      <c r="M134" s="175">
        <f t="shared" si="5"/>
        <v>0</v>
      </c>
      <c r="N134" s="141" t="s">
        <v>50</v>
      </c>
      <c r="O134" s="142">
        <f>SUM(O128:O133)</f>
        <v>40</v>
      </c>
    </row>
    <row r="135" spans="1:15" ht="13.5" thickBot="1" x14ac:dyDescent="0.25">
      <c r="A135" s="79" t="s">
        <v>288</v>
      </c>
      <c r="B135" s="85" t="str">
        <f>'[1]Boys U11'!H$5</f>
        <v>White Horse</v>
      </c>
      <c r="C135" s="90" t="s">
        <v>47</v>
      </c>
      <c r="D135" s="143">
        <v>6</v>
      </c>
      <c r="E135" s="144"/>
      <c r="F135" s="144"/>
      <c r="G135" s="144"/>
      <c r="H135" s="144">
        <v>9</v>
      </c>
      <c r="I135" s="145"/>
      <c r="J135" s="145"/>
      <c r="K135" s="145"/>
      <c r="L135" s="126"/>
      <c r="M135" s="107">
        <f t="shared" si="5"/>
        <v>15</v>
      </c>
      <c r="N135" s="57"/>
      <c r="O135" s="57"/>
    </row>
    <row r="136" spans="1:15" ht="13.5" thickBot="1" x14ac:dyDescent="0.25">
      <c r="A136" s="73"/>
      <c r="B136" s="85" t="str">
        <f>'[1]Boys U11'!H$5</f>
        <v>White Horse</v>
      </c>
      <c r="C136" s="90" t="s">
        <v>47</v>
      </c>
      <c r="D136" s="146"/>
      <c r="E136" s="147"/>
      <c r="F136" s="147"/>
      <c r="G136" s="147"/>
      <c r="H136" s="147"/>
      <c r="I136" s="98"/>
      <c r="J136" s="98"/>
      <c r="K136" s="98"/>
      <c r="L136" s="128"/>
      <c r="M136" s="82">
        <f t="shared" si="5"/>
        <v>0</v>
      </c>
      <c r="N136" s="57"/>
      <c r="O136" s="57"/>
    </row>
    <row r="137" spans="1:15" ht="13.5" thickBot="1" x14ac:dyDescent="0.25">
      <c r="A137" s="79"/>
      <c r="B137" s="85" t="str">
        <f>'[1]Boys U11'!H$5</f>
        <v>White Horse</v>
      </c>
      <c r="C137" s="90" t="s">
        <v>47</v>
      </c>
      <c r="D137" s="146"/>
      <c r="E137" s="147"/>
      <c r="F137" s="147"/>
      <c r="G137" s="147"/>
      <c r="H137" s="147"/>
      <c r="I137" s="98"/>
      <c r="J137" s="98"/>
      <c r="K137" s="98"/>
      <c r="L137" s="128"/>
      <c r="M137" s="71">
        <f t="shared" si="5"/>
        <v>0</v>
      </c>
      <c r="N137" s="57"/>
      <c r="O137" s="57"/>
    </row>
    <row r="138" spans="1:15" ht="13.5" thickBot="1" x14ac:dyDescent="0.25">
      <c r="A138" s="73"/>
      <c r="B138" s="85" t="str">
        <f>'[1]Boys U11'!H$5</f>
        <v>White Horse</v>
      </c>
      <c r="C138" s="90" t="s">
        <v>47</v>
      </c>
      <c r="D138" s="146"/>
      <c r="E138" s="147"/>
      <c r="F138" s="147"/>
      <c r="G138" s="147"/>
      <c r="H138" s="147"/>
      <c r="I138" s="98"/>
      <c r="J138" s="98"/>
      <c r="K138" s="98"/>
      <c r="L138" s="128"/>
      <c r="M138" s="82">
        <f t="shared" si="5"/>
        <v>0</v>
      </c>
      <c r="N138" s="125" t="s">
        <v>88</v>
      </c>
      <c r="O138" s="126">
        <f>LARGE(M$135:M$142,1)</f>
        <v>15</v>
      </c>
    </row>
    <row r="139" spans="1:15" ht="13.5" thickBot="1" x14ac:dyDescent="0.25">
      <c r="A139" s="79"/>
      <c r="B139" s="85" t="str">
        <f>'[1]Boys U11'!H$5</f>
        <v>White Horse</v>
      </c>
      <c r="C139" s="90" t="s">
        <v>47</v>
      </c>
      <c r="D139" s="146"/>
      <c r="E139" s="147"/>
      <c r="F139" s="147"/>
      <c r="G139" s="147"/>
      <c r="H139" s="147"/>
      <c r="I139" s="98"/>
      <c r="J139" s="98"/>
      <c r="K139" s="98"/>
      <c r="L139" s="128"/>
      <c r="M139" s="71">
        <f t="shared" si="5"/>
        <v>0</v>
      </c>
      <c r="N139" s="127" t="s">
        <v>89</v>
      </c>
      <c r="O139" s="126">
        <f>LARGE(M$135:M$142,2)</f>
        <v>0</v>
      </c>
    </row>
    <row r="140" spans="1:15" ht="13.5" thickBot="1" x14ac:dyDescent="0.25">
      <c r="A140" s="68"/>
      <c r="B140" s="85" t="str">
        <f>'[1]Boys U11'!H$5</f>
        <v>White Horse</v>
      </c>
      <c r="C140" s="90" t="s">
        <v>47</v>
      </c>
      <c r="D140" s="146"/>
      <c r="E140" s="147"/>
      <c r="F140" s="147"/>
      <c r="G140" s="147"/>
      <c r="H140" s="147"/>
      <c r="I140" s="98"/>
      <c r="J140" s="98"/>
      <c r="K140" s="98"/>
      <c r="L140" s="128"/>
      <c r="M140" s="82">
        <f t="shared" si="5"/>
        <v>0</v>
      </c>
      <c r="N140" s="127" t="s">
        <v>90</v>
      </c>
      <c r="O140" s="126">
        <f>LARGE(M$135:M$142,3)</f>
        <v>0</v>
      </c>
    </row>
    <row r="141" spans="1:15" ht="13.5" thickBot="1" x14ac:dyDescent="0.25">
      <c r="A141" s="83"/>
      <c r="B141" s="85" t="str">
        <f>'[1]Boys U11'!H$5</f>
        <v>White Horse</v>
      </c>
      <c r="C141" s="90" t="s">
        <v>47</v>
      </c>
      <c r="D141" s="146"/>
      <c r="E141" s="147"/>
      <c r="F141" s="147"/>
      <c r="G141" s="147"/>
      <c r="H141" s="147"/>
      <c r="I141" s="98"/>
      <c r="J141" s="98"/>
      <c r="K141" s="98"/>
      <c r="L141" s="128"/>
      <c r="M141" s="71">
        <f t="shared" si="5"/>
        <v>0</v>
      </c>
      <c r="N141" s="127" t="s">
        <v>91</v>
      </c>
      <c r="O141" s="126">
        <f>LARGE(M$135:M$142,4)</f>
        <v>0</v>
      </c>
    </row>
    <row r="142" spans="1:15" ht="13.5" thickBot="1" x14ac:dyDescent="0.25">
      <c r="A142" s="68"/>
      <c r="B142" s="85" t="str">
        <f>'[1]Boys U11'!H$5</f>
        <v>White Horse</v>
      </c>
      <c r="C142" s="90" t="s">
        <v>47</v>
      </c>
      <c r="D142" s="146"/>
      <c r="E142" s="147"/>
      <c r="F142" s="147"/>
      <c r="G142" s="147"/>
      <c r="H142" s="147"/>
      <c r="I142" s="98"/>
      <c r="J142" s="98"/>
      <c r="K142" s="98"/>
      <c r="L142" s="128"/>
      <c r="M142" s="82">
        <f t="shared" si="5"/>
        <v>0</v>
      </c>
      <c r="N142" s="127" t="s">
        <v>44</v>
      </c>
      <c r="O142" s="128">
        <f>M143</f>
        <v>0</v>
      </c>
    </row>
    <row r="143" spans="1:15" ht="13.5" thickBot="1" x14ac:dyDescent="0.25">
      <c r="A143" s="84" t="s">
        <v>44</v>
      </c>
      <c r="B143" s="85" t="str">
        <f>'[1]Boys U11'!H$5</f>
        <v>White Horse</v>
      </c>
      <c r="C143" s="90" t="s">
        <v>47</v>
      </c>
      <c r="D143" s="151"/>
      <c r="E143" s="152"/>
      <c r="F143" s="151"/>
      <c r="G143" s="152"/>
      <c r="H143" s="151"/>
      <c r="I143" s="176"/>
      <c r="J143" s="158"/>
      <c r="K143" s="85"/>
      <c r="L143" s="134"/>
      <c r="M143" s="64">
        <f>SUM(D143:L143)</f>
        <v>0</v>
      </c>
      <c r="N143" s="127" t="s">
        <v>45</v>
      </c>
      <c r="O143" s="128">
        <f>M144</f>
        <v>0</v>
      </c>
    </row>
    <row r="144" spans="1:15" ht="13.5" thickBot="1" x14ac:dyDescent="0.25">
      <c r="A144" s="69" t="s">
        <v>45</v>
      </c>
      <c r="B144" s="85" t="str">
        <f>'[1]Boys U11'!H$5</f>
        <v>White Horse</v>
      </c>
      <c r="C144" s="90" t="s">
        <v>47</v>
      </c>
      <c r="D144" s="135"/>
      <c r="E144" s="136"/>
      <c r="F144" s="135"/>
      <c r="G144" s="136"/>
      <c r="H144" s="135"/>
      <c r="I144" s="162"/>
      <c r="J144" s="138"/>
      <c r="K144" s="139"/>
      <c r="L144" s="140"/>
      <c r="M144" s="65">
        <f>SUM(D144:L144)</f>
        <v>0</v>
      </c>
      <c r="N144" s="141" t="s">
        <v>50</v>
      </c>
      <c r="O144" s="142">
        <f>SUM(O138:O143)</f>
        <v>15</v>
      </c>
    </row>
    <row r="145" spans="1:15" ht="13.5" thickBot="1" x14ac:dyDescent="0.25">
      <c r="A145" s="72" t="s">
        <v>229</v>
      </c>
      <c r="B145" s="72" t="str">
        <f>'[1]Boys U11'!I$5</f>
        <v>Witney</v>
      </c>
      <c r="C145" s="90" t="s">
        <v>47</v>
      </c>
      <c r="D145" s="122"/>
      <c r="E145" s="112">
        <v>19</v>
      </c>
      <c r="F145" s="112">
        <v>16</v>
      </c>
      <c r="G145" s="177"/>
      <c r="H145" s="112">
        <v>19</v>
      </c>
      <c r="I145" s="112"/>
      <c r="J145" s="112"/>
      <c r="K145" s="112"/>
      <c r="L145" s="123"/>
      <c r="M145" s="89">
        <f t="shared" ref="M145:M154" si="6">SUM(D145:L145)</f>
        <v>54</v>
      </c>
      <c r="N145" s="57"/>
      <c r="O145" s="57"/>
    </row>
    <row r="146" spans="1:15" ht="13.5" thickBot="1" x14ac:dyDescent="0.25">
      <c r="A146" s="73" t="s">
        <v>230</v>
      </c>
      <c r="B146" s="72" t="str">
        <f>'[1]Boys U11'!I$5</f>
        <v>Witney</v>
      </c>
      <c r="C146" s="90" t="s">
        <v>47</v>
      </c>
      <c r="D146" s="96">
        <v>7</v>
      </c>
      <c r="E146" s="51"/>
      <c r="F146" s="95"/>
      <c r="G146" s="95">
        <v>14</v>
      </c>
      <c r="H146" s="95">
        <v>18</v>
      </c>
      <c r="I146" s="95"/>
      <c r="J146" s="95"/>
      <c r="K146" s="95"/>
      <c r="L146" s="124"/>
      <c r="M146" s="89">
        <f t="shared" si="6"/>
        <v>39</v>
      </c>
      <c r="N146" s="57"/>
      <c r="O146" s="57"/>
    </row>
    <row r="147" spans="1:15" ht="13.5" thickBot="1" x14ac:dyDescent="0.25">
      <c r="A147" s="73" t="s">
        <v>231</v>
      </c>
      <c r="B147" s="72" t="str">
        <f>'[1]Boys U11'!I$5</f>
        <v>Witney</v>
      </c>
      <c r="C147" s="90" t="s">
        <v>47</v>
      </c>
      <c r="D147" s="96"/>
      <c r="E147" s="95">
        <v>19</v>
      </c>
      <c r="F147" s="95">
        <v>15</v>
      </c>
      <c r="G147" s="95"/>
      <c r="H147" s="95">
        <v>15</v>
      </c>
      <c r="I147" s="95"/>
      <c r="J147" s="95"/>
      <c r="K147" s="95"/>
      <c r="L147" s="124"/>
      <c r="M147" s="89">
        <f t="shared" si="6"/>
        <v>49</v>
      </c>
      <c r="N147" s="57"/>
      <c r="O147" s="57"/>
    </row>
    <row r="148" spans="1:15" ht="13.5" thickBot="1" x14ac:dyDescent="0.25">
      <c r="A148" s="73" t="s">
        <v>232</v>
      </c>
      <c r="B148" s="72" t="str">
        <f>'[1]Boys U11'!I$5</f>
        <v>Witney</v>
      </c>
      <c r="C148" s="90" t="s">
        <v>47</v>
      </c>
      <c r="D148" s="96"/>
      <c r="E148" s="95">
        <v>18</v>
      </c>
      <c r="F148" s="95">
        <v>11</v>
      </c>
      <c r="G148" s="95"/>
      <c r="H148" s="95">
        <v>14</v>
      </c>
      <c r="I148" s="95"/>
      <c r="J148" s="95"/>
      <c r="K148" s="95"/>
      <c r="L148" s="124"/>
      <c r="M148" s="89">
        <f t="shared" si="6"/>
        <v>43</v>
      </c>
      <c r="N148" s="125" t="s">
        <v>88</v>
      </c>
      <c r="O148" s="126">
        <f>LARGE(M$145:M$152,1)</f>
        <v>54</v>
      </c>
    </row>
    <row r="149" spans="1:15" ht="13.5" thickBot="1" x14ac:dyDescent="0.25">
      <c r="A149" s="73"/>
      <c r="B149" s="72" t="str">
        <f>'[1]Boys U11'!I$5</f>
        <v>Witney</v>
      </c>
      <c r="C149" s="90" t="s">
        <v>47</v>
      </c>
      <c r="D149" s="178"/>
      <c r="E149" s="95"/>
      <c r="F149" s="95"/>
      <c r="G149" s="95"/>
      <c r="H149" s="95"/>
      <c r="I149" s="95"/>
      <c r="J149" s="95"/>
      <c r="K149" s="95"/>
      <c r="L149" s="124"/>
      <c r="M149" s="71">
        <f t="shared" si="6"/>
        <v>0</v>
      </c>
      <c r="N149" s="127" t="s">
        <v>89</v>
      </c>
      <c r="O149" s="126">
        <f>LARGE(M$145:M$152,2)</f>
        <v>49</v>
      </c>
    </row>
    <row r="150" spans="1:15" ht="13.5" thickBot="1" x14ac:dyDescent="0.25">
      <c r="A150" s="73"/>
      <c r="B150" s="72" t="str">
        <f>'[1]Boys U11'!I$5</f>
        <v>Witney</v>
      </c>
      <c r="C150" s="90" t="s">
        <v>47</v>
      </c>
      <c r="D150" s="178"/>
      <c r="E150" s="95"/>
      <c r="F150" s="95"/>
      <c r="G150" s="95"/>
      <c r="H150" s="95"/>
      <c r="I150" s="95"/>
      <c r="J150" s="95"/>
      <c r="K150" s="95"/>
      <c r="L150" s="124"/>
      <c r="M150" s="82">
        <f t="shared" si="6"/>
        <v>0</v>
      </c>
      <c r="N150" s="127" t="s">
        <v>90</v>
      </c>
      <c r="O150" s="126">
        <f>LARGE(M$145:M$152,3)</f>
        <v>43</v>
      </c>
    </row>
    <row r="151" spans="1:15" ht="13.5" thickBot="1" x14ac:dyDescent="0.25">
      <c r="A151" s="66"/>
      <c r="B151" s="72" t="str">
        <f>'[1]Boys U11'!I$5</f>
        <v>Witney</v>
      </c>
      <c r="C151" s="90" t="s">
        <v>47</v>
      </c>
      <c r="D151" s="178"/>
      <c r="E151" s="51"/>
      <c r="F151" s="51"/>
      <c r="G151" s="51"/>
      <c r="H151" s="51"/>
      <c r="I151" s="95"/>
      <c r="J151" s="95"/>
      <c r="K151" s="95"/>
      <c r="L151" s="124"/>
      <c r="M151" s="82">
        <f t="shared" si="6"/>
        <v>0</v>
      </c>
      <c r="N151" s="127" t="s">
        <v>91</v>
      </c>
      <c r="O151" s="126">
        <f>LARGE(M$145:M$152,4)</f>
        <v>39</v>
      </c>
    </row>
    <row r="152" spans="1:15" ht="13.5" thickBot="1" x14ac:dyDescent="0.25">
      <c r="A152" s="66"/>
      <c r="B152" s="72" t="str">
        <f>'[1]Boys U11'!I$5</f>
        <v>Witney</v>
      </c>
      <c r="C152" s="90" t="s">
        <v>47</v>
      </c>
      <c r="D152" s="178"/>
      <c r="E152" s="51"/>
      <c r="F152" s="51"/>
      <c r="G152" s="51"/>
      <c r="H152" s="51"/>
      <c r="I152" s="95"/>
      <c r="J152" s="95"/>
      <c r="K152" s="95"/>
      <c r="L152" s="124"/>
      <c r="M152" s="82">
        <f t="shared" si="6"/>
        <v>0</v>
      </c>
      <c r="N152" s="127" t="s">
        <v>44</v>
      </c>
      <c r="O152" s="128">
        <f>M153</f>
        <v>18</v>
      </c>
    </row>
    <row r="153" spans="1:15" ht="13.5" thickBot="1" x14ac:dyDescent="0.25">
      <c r="A153" s="84" t="s">
        <v>44</v>
      </c>
      <c r="B153" s="72" t="str">
        <f>'[1]Boys U11'!I$5</f>
        <v>Witney</v>
      </c>
      <c r="C153" s="90" t="s">
        <v>47</v>
      </c>
      <c r="D153" s="151"/>
      <c r="E153" s="152"/>
      <c r="F153" s="151"/>
      <c r="G153" s="152"/>
      <c r="H153" s="151"/>
      <c r="I153" s="176"/>
      <c r="J153" s="158"/>
      <c r="K153" s="85">
        <v>18</v>
      </c>
      <c r="L153" s="134"/>
      <c r="M153" s="64">
        <f t="shared" si="6"/>
        <v>18</v>
      </c>
      <c r="N153" s="127" t="s">
        <v>45</v>
      </c>
      <c r="O153" s="128">
        <f>M154</f>
        <v>0</v>
      </c>
    </row>
    <row r="154" spans="1:15" ht="13.5" thickBot="1" x14ac:dyDescent="0.25">
      <c r="A154" s="69" t="s">
        <v>45</v>
      </c>
      <c r="B154" s="72" t="str">
        <f>'[1]Boys U11'!I$5</f>
        <v>Witney</v>
      </c>
      <c r="C154" s="81" t="s">
        <v>47</v>
      </c>
      <c r="D154" s="135"/>
      <c r="E154" s="136"/>
      <c r="F154" s="135"/>
      <c r="G154" s="136"/>
      <c r="H154" s="135"/>
      <c r="I154" s="162"/>
      <c r="J154" s="138"/>
      <c r="K154" s="139"/>
      <c r="L154" s="140"/>
      <c r="M154" s="175">
        <f t="shared" si="6"/>
        <v>0</v>
      </c>
      <c r="N154" s="141" t="s">
        <v>50</v>
      </c>
      <c r="O154" s="142">
        <f>SUM(O148:O153)</f>
        <v>203</v>
      </c>
    </row>
    <row r="155" spans="1:15" x14ac:dyDescent="0.2">
      <c r="N155" s="49"/>
      <c r="O155" s="49"/>
    </row>
    <row r="156" spans="1:15" x14ac:dyDescent="0.2">
      <c r="N156" s="49"/>
      <c r="O156" s="49"/>
    </row>
    <row r="157" spans="1:15" x14ac:dyDescent="0.2">
      <c r="N157" s="49"/>
      <c r="O157" s="49"/>
    </row>
    <row r="158" spans="1:15" x14ac:dyDescent="0.2">
      <c r="N158" s="49"/>
      <c r="O158" s="49"/>
    </row>
    <row r="159" spans="1:15" x14ac:dyDescent="0.2">
      <c r="N159" s="49"/>
      <c r="O159" s="49"/>
    </row>
    <row r="160" spans="1:15" x14ac:dyDescent="0.2">
      <c r="N160" s="49"/>
      <c r="O160" s="49"/>
    </row>
    <row r="161" spans="14:15" x14ac:dyDescent="0.2">
      <c r="N161" s="49"/>
      <c r="O161" s="49"/>
    </row>
    <row r="162" spans="14:15" x14ac:dyDescent="0.2">
      <c r="N162" s="49"/>
      <c r="O162" s="49"/>
    </row>
    <row r="163" spans="14:15" x14ac:dyDescent="0.2">
      <c r="N163" s="49"/>
      <c r="O163" s="49"/>
    </row>
    <row r="164" spans="14:15" x14ac:dyDescent="0.2">
      <c r="N164" s="49"/>
      <c r="O164" s="49"/>
    </row>
    <row r="165" spans="14:15" x14ac:dyDescent="0.2">
      <c r="N165" s="49"/>
      <c r="O165" s="49"/>
    </row>
    <row r="166" spans="14:15" x14ac:dyDescent="0.2">
      <c r="N166" s="49"/>
      <c r="O166" s="49"/>
    </row>
    <row r="167" spans="14:15" x14ac:dyDescent="0.2">
      <c r="N167" s="49"/>
      <c r="O167" s="49"/>
    </row>
  </sheetData>
  <mergeCells count="1">
    <mergeCell ref="D2:H2"/>
  </mergeCells>
  <phoneticPr fontId="0" type="noConversion"/>
  <pageMargins left="0.96" right="0.75" top="0.73" bottom="1" header="0.73" footer="0.5"/>
  <pageSetup paperSize="9" scale="80" fitToWidth="2" fitToHeight="2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34"/>
  <sheetViews>
    <sheetView topLeftCell="A4" workbookViewId="0">
      <selection activeCell="Q26" sqref="Q26"/>
    </sheetView>
  </sheetViews>
  <sheetFormatPr defaultRowHeight="12.75" x14ac:dyDescent="0.2"/>
  <cols>
    <col min="1" max="1" width="2.5703125" style="2" customWidth="1"/>
    <col min="2" max="2" width="15.5703125" customWidth="1"/>
    <col min="3" max="5" width="10.7109375" style="2" customWidth="1"/>
    <col min="6" max="6" width="12.28515625" style="2" customWidth="1"/>
    <col min="7" max="9" width="10.7109375" style="2" customWidth="1"/>
  </cols>
  <sheetData>
    <row r="1" spans="1:9" x14ac:dyDescent="0.2">
      <c r="A1" s="18" t="str">
        <f>'Boys U11'!A2</f>
        <v xml:space="preserve">Venue : </v>
      </c>
      <c r="B1" s="18"/>
      <c r="D1" s="3" t="str">
        <f>'Boys U11'!C2</f>
        <v>Wantage Sports Centre</v>
      </c>
      <c r="H1" s="3" t="str">
        <f>'Boys U11'!H2</f>
        <v>Date - 11th February 2018</v>
      </c>
      <c r="I1" s="41"/>
    </row>
    <row r="3" spans="1:9" x14ac:dyDescent="0.2">
      <c r="B3" s="4" t="s">
        <v>46</v>
      </c>
      <c r="C3" s="3" t="str">
        <f>'Boys U11'!C5</f>
        <v>Abingdon</v>
      </c>
      <c r="D3" s="3" t="str">
        <f>'Boys U11'!D5</f>
        <v>Banbury</v>
      </c>
      <c r="E3" s="3" t="str">
        <f>'Boys U11'!E5</f>
        <v>Bicester</v>
      </c>
      <c r="F3" s="3" t="str">
        <f>'Boys U11'!F5</f>
        <v>Oxford</v>
      </c>
      <c r="G3" s="3" t="str">
        <f>'Boys U11'!G5</f>
        <v>Radley</v>
      </c>
      <c r="H3" s="3" t="str">
        <f>'Boys U11'!H5</f>
        <v>White Horse</v>
      </c>
      <c r="I3" s="3" t="str">
        <f>'Boys U11'!I5</f>
        <v>Witney</v>
      </c>
    </row>
    <row r="4" spans="1:9" x14ac:dyDescent="0.2">
      <c r="B4" s="19" t="s">
        <v>48</v>
      </c>
    </row>
    <row r="5" spans="1:9" x14ac:dyDescent="0.2">
      <c r="A5" s="2">
        <v>1</v>
      </c>
      <c r="B5" t="s">
        <v>6</v>
      </c>
      <c r="C5" s="8">
        <f>'Boys U11'!C9</f>
        <v>2</v>
      </c>
      <c r="D5" s="8">
        <f>'Boys U11'!D9</f>
        <v>0</v>
      </c>
      <c r="E5" s="8">
        <f>'Boys U11'!E9</f>
        <v>3</v>
      </c>
      <c r="F5" s="8">
        <f>'Boys U11'!F9</f>
        <v>4</v>
      </c>
      <c r="G5" s="8">
        <f>'Boys U11'!G9</f>
        <v>6</v>
      </c>
      <c r="H5" s="8">
        <f>'Boys U11'!H9</f>
        <v>5</v>
      </c>
      <c r="I5" s="8">
        <f>'Boys U11'!I9</f>
        <v>7</v>
      </c>
    </row>
    <row r="6" spans="1:9" x14ac:dyDescent="0.2">
      <c r="A6" s="2">
        <v>2</v>
      </c>
      <c r="B6" t="s">
        <v>9</v>
      </c>
      <c r="C6" s="8">
        <f>'Boys U11'!C20</f>
        <v>4</v>
      </c>
      <c r="D6" s="8">
        <f>'Boys U11'!D20</f>
        <v>2</v>
      </c>
      <c r="E6" s="8">
        <f>'Boys U11'!E20</f>
        <v>7</v>
      </c>
      <c r="F6" s="8">
        <f>'Boys U11'!F20</f>
        <v>5</v>
      </c>
      <c r="G6" s="8">
        <f>'Boys U11'!G20</f>
        <v>6</v>
      </c>
      <c r="H6" s="8">
        <f>'Boys U11'!H20</f>
        <v>3</v>
      </c>
      <c r="I6" s="8">
        <f>'Boys U11'!I20</f>
        <v>2</v>
      </c>
    </row>
    <row r="7" spans="1:9" x14ac:dyDescent="0.2">
      <c r="A7" s="2">
        <v>3</v>
      </c>
      <c r="B7" t="s">
        <v>13</v>
      </c>
      <c r="C7" s="8">
        <f>'Boys U11'!C31</f>
        <v>6</v>
      </c>
      <c r="D7" s="8">
        <f>'Boys U11'!D31</f>
        <v>3</v>
      </c>
      <c r="E7" s="8">
        <f>'Boys U11'!E31</f>
        <v>7</v>
      </c>
      <c r="F7" s="8">
        <f>'Boys U11'!F31</f>
        <v>5</v>
      </c>
      <c r="G7" s="8">
        <f>'Boys U11'!G31</f>
        <v>1</v>
      </c>
      <c r="H7" s="8">
        <f>'Boys U11'!H31</f>
        <v>4</v>
      </c>
      <c r="I7" s="8">
        <f>'Boys U11'!I31</f>
        <v>2</v>
      </c>
    </row>
    <row r="8" spans="1:9" x14ac:dyDescent="0.2">
      <c r="A8" s="2">
        <v>4</v>
      </c>
      <c r="B8" t="s">
        <v>30</v>
      </c>
      <c r="C8" s="8">
        <f>'Boys U11'!C38</f>
        <v>4</v>
      </c>
      <c r="D8" s="8">
        <f>'Boys U11'!D38</f>
        <v>6</v>
      </c>
      <c r="E8" s="8">
        <f>'Boys U11'!E38</f>
        <v>7</v>
      </c>
      <c r="F8" s="8">
        <f>'Boys U11'!F38</f>
        <v>3</v>
      </c>
      <c r="G8" s="8">
        <f>'Boys U11'!G38</f>
        <v>2</v>
      </c>
      <c r="H8" s="8">
        <f>'Boys U11'!H38</f>
        <v>1</v>
      </c>
      <c r="I8" s="8">
        <f>'Boys U11'!I38</f>
        <v>5</v>
      </c>
    </row>
    <row r="9" spans="1:9" x14ac:dyDescent="0.2">
      <c r="A9" s="2">
        <v>5</v>
      </c>
      <c r="B9" t="s">
        <v>18</v>
      </c>
      <c r="C9" s="8">
        <f>'Boys U11'!C45</f>
        <v>4</v>
      </c>
      <c r="D9" s="8">
        <f>'Boys U11'!D45</f>
        <v>0</v>
      </c>
      <c r="E9" s="8">
        <f>'Boys U11'!E45</f>
        <v>7</v>
      </c>
      <c r="F9" s="8">
        <f>'Boys U11'!F45</f>
        <v>6</v>
      </c>
      <c r="G9" s="8">
        <f>'Boys U11'!G45</f>
        <v>2</v>
      </c>
      <c r="H9" s="8">
        <f>'Boys U11'!H45</f>
        <v>3</v>
      </c>
      <c r="I9" s="8">
        <f>'Boys U11'!I45</f>
        <v>5</v>
      </c>
    </row>
    <row r="10" spans="1:9" x14ac:dyDescent="0.2">
      <c r="A10" s="2">
        <v>6</v>
      </c>
      <c r="B10" t="s">
        <v>72</v>
      </c>
      <c r="C10" s="8">
        <f>'Boys U11'!C52</f>
        <v>5</v>
      </c>
      <c r="D10" s="8">
        <f>'Boys U11'!D52</f>
        <v>0</v>
      </c>
      <c r="E10" s="8">
        <f>'Boys U11'!E52</f>
        <v>3</v>
      </c>
      <c r="F10" s="8">
        <f>'Boys U11'!F52</f>
        <v>2</v>
      </c>
      <c r="G10" s="8">
        <f>'Boys U11'!G52</f>
        <v>6</v>
      </c>
      <c r="H10" s="8">
        <f>'Boys U11'!H52</f>
        <v>4</v>
      </c>
      <c r="I10" s="8">
        <f>'Boys U11'!I52</f>
        <v>7</v>
      </c>
    </row>
    <row r="11" spans="1:9" x14ac:dyDescent="0.2">
      <c r="A11" s="2">
        <v>7</v>
      </c>
      <c r="B11" t="s">
        <v>19</v>
      </c>
      <c r="C11" s="8">
        <f>'Boys U11'!C57</f>
        <v>7</v>
      </c>
      <c r="D11" s="8">
        <f>'Boys U11'!D57</f>
        <v>0</v>
      </c>
      <c r="E11" s="8">
        <f>'Boys U11'!E57</f>
        <v>5</v>
      </c>
      <c r="F11" s="8">
        <f>'Boys U11'!F57</f>
        <v>4</v>
      </c>
      <c r="G11" s="8">
        <f>'Boys U11'!G57</f>
        <v>3</v>
      </c>
      <c r="H11" s="8">
        <f>'Boys U11'!H57</f>
        <v>2</v>
      </c>
      <c r="I11" s="8">
        <f>'Boys U11'!I57</f>
        <v>6</v>
      </c>
    </row>
    <row r="12" spans="1:9" x14ac:dyDescent="0.2">
      <c r="B12" s="20" t="s">
        <v>50</v>
      </c>
      <c r="C12" s="21">
        <f t="shared" ref="C12:I12" si="0">SUM(C5:C11)</f>
        <v>32</v>
      </c>
      <c r="D12" s="21">
        <f t="shared" si="0"/>
        <v>11</v>
      </c>
      <c r="E12" s="21">
        <f t="shared" si="0"/>
        <v>39</v>
      </c>
      <c r="F12" s="21">
        <f t="shared" si="0"/>
        <v>29</v>
      </c>
      <c r="G12" s="21">
        <f t="shared" si="0"/>
        <v>26</v>
      </c>
      <c r="H12" s="21">
        <f t="shared" si="0"/>
        <v>22</v>
      </c>
      <c r="I12" s="21">
        <f t="shared" si="0"/>
        <v>34</v>
      </c>
    </row>
    <row r="13" spans="1:9" x14ac:dyDescent="0.2">
      <c r="B13" s="19" t="s">
        <v>51</v>
      </c>
      <c r="C13" s="8"/>
      <c r="D13" s="8"/>
      <c r="E13" s="8"/>
      <c r="F13" s="8"/>
      <c r="G13" s="8"/>
      <c r="H13" s="8"/>
      <c r="I13" s="8"/>
    </row>
    <row r="14" spans="1:9" x14ac:dyDescent="0.2">
      <c r="A14" s="2">
        <v>1</v>
      </c>
      <c r="B14" s="35" t="s">
        <v>78</v>
      </c>
      <c r="C14" s="8">
        <f>'Boys U13'!C9</f>
        <v>0</v>
      </c>
      <c r="D14" s="8">
        <f>'Boys U13'!D9</f>
        <v>0</v>
      </c>
      <c r="E14" s="8">
        <f>'Boys U13'!E9</f>
        <v>7</v>
      </c>
      <c r="F14" s="8">
        <f>'Boys U13'!F9</f>
        <v>0</v>
      </c>
      <c r="G14" s="8">
        <f>'Boys U13'!G9</f>
        <v>0</v>
      </c>
      <c r="H14" s="8">
        <f>'Boys U13'!H9</f>
        <v>0</v>
      </c>
      <c r="I14" s="8">
        <f>'Boys U13'!I9</f>
        <v>0</v>
      </c>
    </row>
    <row r="15" spans="1:9" x14ac:dyDescent="0.2">
      <c r="A15" s="2">
        <v>2</v>
      </c>
      <c r="B15" t="s">
        <v>24</v>
      </c>
      <c r="C15" s="8">
        <f>'Boys U13'!C16</f>
        <v>2</v>
      </c>
      <c r="D15" s="8">
        <f>'Boys U13'!D16</f>
        <v>7</v>
      </c>
      <c r="E15" s="8">
        <f>'Boys U13'!E16</f>
        <v>4</v>
      </c>
      <c r="F15" s="8">
        <f>'Boys U13'!F16</f>
        <v>5</v>
      </c>
      <c r="G15" s="8">
        <f>'Boys U13'!G16</f>
        <v>3</v>
      </c>
      <c r="H15" s="8">
        <f>'Boys U13'!H16</f>
        <v>0</v>
      </c>
      <c r="I15" s="8">
        <f>'Boys U13'!I16</f>
        <v>6</v>
      </c>
    </row>
    <row r="16" spans="1:9" x14ac:dyDescent="0.2">
      <c r="A16" s="2">
        <v>3</v>
      </c>
      <c r="B16" t="s">
        <v>30</v>
      </c>
      <c r="C16" s="8">
        <f>'Boys U13'!C23</f>
        <v>0</v>
      </c>
      <c r="D16" s="8">
        <f>'Boys U13'!D23</f>
        <v>7</v>
      </c>
      <c r="E16" s="8">
        <f>'Boys U13'!E23</f>
        <v>5</v>
      </c>
      <c r="F16" s="8">
        <f>'Boys U13'!F23</f>
        <v>4</v>
      </c>
      <c r="G16" s="8">
        <f>'Boys U13'!G23</f>
        <v>3</v>
      </c>
      <c r="H16" s="8">
        <f>'Boys U13'!H23</f>
        <v>0</v>
      </c>
      <c r="I16" s="8">
        <f>'Boys U13'!I23</f>
        <v>6</v>
      </c>
    </row>
    <row r="17" spans="1:9" x14ac:dyDescent="0.2">
      <c r="A17" s="2">
        <v>4</v>
      </c>
      <c r="B17" t="s">
        <v>25</v>
      </c>
      <c r="C17" s="8">
        <f>'Boys U13'!C30</f>
        <v>3</v>
      </c>
      <c r="D17" s="8">
        <f>'Boys U13'!D30</f>
        <v>6</v>
      </c>
      <c r="E17" s="8">
        <f>'Boys U13'!E30</f>
        <v>5</v>
      </c>
      <c r="F17" s="8">
        <f>'Boys U13'!F30</f>
        <v>4</v>
      </c>
      <c r="G17" s="8">
        <f>'Boys U13'!G30</f>
        <v>0</v>
      </c>
      <c r="H17" s="8">
        <f>'Boys U13'!H30</f>
        <v>0</v>
      </c>
      <c r="I17" s="8">
        <f>'Boys U13'!I30</f>
        <v>7</v>
      </c>
    </row>
    <row r="18" spans="1:9" x14ac:dyDescent="0.2">
      <c r="A18" s="2">
        <v>5</v>
      </c>
      <c r="B18" t="s">
        <v>13</v>
      </c>
      <c r="C18" s="8">
        <f>'Boys U13'!C37</f>
        <v>0</v>
      </c>
      <c r="D18" s="8">
        <f>'Boys U13'!D37</f>
        <v>6</v>
      </c>
      <c r="E18" s="8">
        <f>'Boys U13'!E37</f>
        <v>4</v>
      </c>
      <c r="F18" s="8">
        <f>'Boys U13'!F37</f>
        <v>5</v>
      </c>
      <c r="G18" s="8">
        <f>'Boys U13'!G37</f>
        <v>3</v>
      </c>
      <c r="H18" s="8">
        <f>'Boys U13'!H37</f>
        <v>2</v>
      </c>
      <c r="I18" s="8">
        <f>'Boys U13'!I37</f>
        <v>7</v>
      </c>
    </row>
    <row r="19" spans="1:9" x14ac:dyDescent="0.2">
      <c r="A19" s="2">
        <v>6</v>
      </c>
      <c r="B19" t="s">
        <v>35</v>
      </c>
      <c r="C19" s="8">
        <f>'Boys U13'!C44</f>
        <v>4</v>
      </c>
      <c r="D19" s="8">
        <f>'Boys U13'!D44</f>
        <v>7</v>
      </c>
      <c r="E19" s="8">
        <f>'Boys U13'!E44</f>
        <v>2</v>
      </c>
      <c r="F19" s="8">
        <f>'Boys U13'!F44</f>
        <v>6</v>
      </c>
      <c r="G19" s="8">
        <f>'Boys U13'!G44</f>
        <v>1</v>
      </c>
      <c r="H19" s="8">
        <f>'Boys U13'!H44</f>
        <v>5</v>
      </c>
      <c r="I19" s="8">
        <f>'Boys U13'!I44</f>
        <v>3</v>
      </c>
    </row>
    <row r="20" spans="1:9" x14ac:dyDescent="0.2">
      <c r="A20" s="2">
        <v>7</v>
      </c>
      <c r="B20" t="s">
        <v>27</v>
      </c>
      <c r="C20" s="8">
        <f>'Boys U13'!C47</f>
        <v>0</v>
      </c>
      <c r="D20" s="8">
        <f>'Boys U13'!D47</f>
        <v>0</v>
      </c>
      <c r="E20" s="8">
        <f>'Boys U13'!E47</f>
        <v>0</v>
      </c>
      <c r="F20" s="8">
        <f>'Boys U13'!F47</f>
        <v>7</v>
      </c>
      <c r="G20" s="8">
        <f>'Boys U13'!G47</f>
        <v>7</v>
      </c>
      <c r="H20" s="8">
        <f>'Boys U13'!H47</f>
        <v>0</v>
      </c>
      <c r="I20" s="8">
        <f>'Boys U13'!I47</f>
        <v>6</v>
      </c>
    </row>
    <row r="21" spans="1:9" x14ac:dyDescent="0.2">
      <c r="A21" s="2">
        <v>8</v>
      </c>
      <c r="B21" t="s">
        <v>28</v>
      </c>
      <c r="C21" s="8">
        <f>'Boys U13'!C50</f>
        <v>0</v>
      </c>
      <c r="D21" s="8">
        <f>'Boys U13'!D50</f>
        <v>7</v>
      </c>
      <c r="E21" s="8">
        <f>'Boys U13'!E50</f>
        <v>6</v>
      </c>
      <c r="F21" s="8">
        <f>'Boys U13'!F50</f>
        <v>0</v>
      </c>
      <c r="G21" s="8">
        <f>'Boys U13'!G50</f>
        <v>0</v>
      </c>
      <c r="H21" s="8">
        <f>'Boys U13'!H50</f>
        <v>0</v>
      </c>
      <c r="I21" s="8">
        <f>'Boys U13'!I50</f>
        <v>0</v>
      </c>
    </row>
    <row r="22" spans="1:9" x14ac:dyDescent="0.2">
      <c r="B22" s="20" t="s">
        <v>50</v>
      </c>
      <c r="C22" s="21">
        <f t="shared" ref="C22:I22" si="1">SUM(C14:C21)</f>
        <v>9</v>
      </c>
      <c r="D22" s="21">
        <f t="shared" si="1"/>
        <v>40</v>
      </c>
      <c r="E22" s="21">
        <f t="shared" si="1"/>
        <v>33</v>
      </c>
      <c r="F22" s="21">
        <f t="shared" si="1"/>
        <v>31</v>
      </c>
      <c r="G22" s="21">
        <f t="shared" si="1"/>
        <v>17</v>
      </c>
      <c r="H22" s="21">
        <f t="shared" si="1"/>
        <v>7</v>
      </c>
      <c r="I22" s="21">
        <f t="shared" si="1"/>
        <v>35</v>
      </c>
    </row>
    <row r="23" spans="1:9" x14ac:dyDescent="0.2">
      <c r="B23" s="20"/>
      <c r="C23"/>
      <c r="D23"/>
      <c r="E23"/>
      <c r="F23"/>
      <c r="G23"/>
      <c r="H23"/>
      <c r="I23"/>
    </row>
    <row r="24" spans="1:9" x14ac:dyDescent="0.2">
      <c r="B24" s="20"/>
      <c r="C24" s="22"/>
      <c r="D24" s="22"/>
      <c r="E24" s="22"/>
      <c r="F24" s="22"/>
      <c r="G24" s="22"/>
      <c r="H24" s="22"/>
      <c r="I24" s="22"/>
    </row>
    <row r="25" spans="1:9" x14ac:dyDescent="0.2">
      <c r="B25" s="4" t="s">
        <v>47</v>
      </c>
      <c r="C25" s="23" t="str">
        <f>'Boys U11'!C5</f>
        <v>Abingdon</v>
      </c>
      <c r="D25" s="23" t="str">
        <f>'Boys U11'!D5</f>
        <v>Banbury</v>
      </c>
      <c r="E25" s="23" t="str">
        <f>'Boys U11'!E5</f>
        <v>Bicester</v>
      </c>
      <c r="F25" s="23" t="str">
        <f>'Boys U11'!F5</f>
        <v>Oxford</v>
      </c>
      <c r="G25" s="23" t="str">
        <f>'Boys U11'!G5</f>
        <v>Radley</v>
      </c>
      <c r="H25" s="23" t="str">
        <f>'Boys U11'!H5</f>
        <v>White Horse</v>
      </c>
      <c r="I25" s="23" t="str">
        <f>'Boys U11'!I5</f>
        <v>Witney</v>
      </c>
    </row>
    <row r="26" spans="1:9" x14ac:dyDescent="0.2">
      <c r="B26" s="19" t="s">
        <v>48</v>
      </c>
      <c r="C26" s="8"/>
      <c r="D26" s="8"/>
      <c r="E26" s="8"/>
      <c r="F26" s="8"/>
      <c r="G26" s="8"/>
      <c r="H26" s="8"/>
      <c r="I26" s="8"/>
    </row>
    <row r="27" spans="1:9" x14ac:dyDescent="0.2">
      <c r="A27" s="2">
        <v>1</v>
      </c>
      <c r="B27" t="s">
        <v>6</v>
      </c>
      <c r="C27" s="8">
        <f>'Girls U11'!C9</f>
        <v>3</v>
      </c>
      <c r="D27" s="8">
        <f>'Girls U11'!D9</f>
        <v>0</v>
      </c>
      <c r="E27" s="8">
        <f>'Girls U11'!E9</f>
        <v>5</v>
      </c>
      <c r="F27" s="8">
        <f>'Girls U11'!F9</f>
        <v>7</v>
      </c>
      <c r="G27" s="8">
        <f>'Girls U11'!G9</f>
        <v>0</v>
      </c>
      <c r="H27" s="8">
        <f>'Girls U11'!H9</f>
        <v>6</v>
      </c>
      <c r="I27" s="8">
        <f>'Girls U11'!I9</f>
        <v>4</v>
      </c>
    </row>
    <row r="28" spans="1:9" x14ac:dyDescent="0.2">
      <c r="A28" s="2">
        <v>2</v>
      </c>
      <c r="B28" t="s">
        <v>9</v>
      </c>
      <c r="C28" s="8">
        <f>'Girls U11'!C20</f>
        <v>5</v>
      </c>
      <c r="D28" s="8">
        <f>'Girls U11'!D20</f>
        <v>1</v>
      </c>
      <c r="E28" s="8">
        <f>'Girls U11'!E20</f>
        <v>6</v>
      </c>
      <c r="F28" s="8">
        <f>'Girls U11'!F20</f>
        <v>7</v>
      </c>
      <c r="G28" s="8">
        <f>'Girls U11'!G20</f>
        <v>3</v>
      </c>
      <c r="H28" s="8">
        <f>'Girls U11'!H20</f>
        <v>2</v>
      </c>
      <c r="I28" s="8">
        <f>'Girls U11'!I20</f>
        <v>4</v>
      </c>
    </row>
    <row r="29" spans="1:9" x14ac:dyDescent="0.2">
      <c r="A29" s="2">
        <v>3</v>
      </c>
      <c r="B29" t="s">
        <v>13</v>
      </c>
      <c r="C29" s="8">
        <f>'Girls U11'!C31</f>
        <v>3</v>
      </c>
      <c r="D29" s="8">
        <f>'Girls U11'!D31</f>
        <v>1</v>
      </c>
      <c r="E29" s="8">
        <f>'Girls U11'!E31</f>
        <v>4</v>
      </c>
      <c r="F29" s="8">
        <f>'Girls U11'!F31</f>
        <v>6</v>
      </c>
      <c r="G29" s="8">
        <f>'Girls U11'!G31</f>
        <v>2</v>
      </c>
      <c r="H29" s="8">
        <f>'Girls U11'!H31</f>
        <v>5</v>
      </c>
      <c r="I29" s="8">
        <f>'Girls U11'!I31</f>
        <v>7</v>
      </c>
    </row>
    <row r="30" spans="1:9" x14ac:dyDescent="0.2">
      <c r="A30" s="2">
        <v>4</v>
      </c>
      <c r="B30" t="s">
        <v>30</v>
      </c>
      <c r="C30" s="8">
        <f>'Girls U11'!C38</f>
        <v>5</v>
      </c>
      <c r="D30" s="8">
        <f>'Girls U11'!D38</f>
        <v>1</v>
      </c>
      <c r="E30" s="8">
        <f>'Girls U11'!E38</f>
        <v>6</v>
      </c>
      <c r="F30" s="8">
        <f>'Girls U11'!F38</f>
        <v>4</v>
      </c>
      <c r="G30" s="8">
        <f>'Girls U11'!G38</f>
        <v>2</v>
      </c>
      <c r="H30" s="8">
        <f>'Girls U11'!H38</f>
        <v>3</v>
      </c>
      <c r="I30" s="8">
        <f>'Girls U11'!I38</f>
        <v>7</v>
      </c>
    </row>
    <row r="31" spans="1:9" x14ac:dyDescent="0.2">
      <c r="A31" s="2">
        <v>5</v>
      </c>
      <c r="B31" t="s">
        <v>18</v>
      </c>
      <c r="C31" s="8">
        <f>'Girls U11'!C45</f>
        <v>5</v>
      </c>
      <c r="D31" s="8">
        <f>'Girls U11'!D45</f>
        <v>1</v>
      </c>
      <c r="E31" s="8">
        <f>'Girls U11'!E45</f>
        <v>6</v>
      </c>
      <c r="F31" s="8">
        <f>'Girls U11'!F45</f>
        <v>2</v>
      </c>
      <c r="G31" s="8">
        <f>'Girls U11'!G45</f>
        <v>4</v>
      </c>
      <c r="H31" s="8">
        <f>'Girls U11'!H45</f>
        <v>3</v>
      </c>
      <c r="I31" s="8">
        <f>'Girls U11'!I45</f>
        <v>7</v>
      </c>
    </row>
    <row r="32" spans="1:9" x14ac:dyDescent="0.2">
      <c r="A32" s="2">
        <v>6</v>
      </c>
      <c r="B32" t="s">
        <v>72</v>
      </c>
      <c r="C32" s="8">
        <f>'Girls U11'!C52</f>
        <v>3</v>
      </c>
      <c r="D32" s="8">
        <f>'Girls U11'!D52</f>
        <v>2</v>
      </c>
      <c r="E32" s="8">
        <f>'Girls U11'!E52</f>
        <v>4</v>
      </c>
      <c r="F32" s="8">
        <f>'Girls U11'!F52</f>
        <v>0</v>
      </c>
      <c r="G32" s="8">
        <f>'Girls U11'!G52</f>
        <v>6</v>
      </c>
      <c r="H32" s="8">
        <f>'Girls U11'!H52</f>
        <v>5</v>
      </c>
      <c r="I32" s="8">
        <f>'Girls U11'!I52</f>
        <v>7</v>
      </c>
    </row>
    <row r="33" spans="1:9" x14ac:dyDescent="0.2">
      <c r="A33" s="2">
        <v>7</v>
      </c>
      <c r="B33" t="s">
        <v>19</v>
      </c>
      <c r="C33" s="8">
        <f>'Girls U11'!C57</f>
        <v>4</v>
      </c>
      <c r="D33" s="8">
        <f>'Girls U11'!D57</f>
        <v>0</v>
      </c>
      <c r="E33" s="8">
        <f>'Girls U11'!E57</f>
        <v>7</v>
      </c>
      <c r="F33" s="8">
        <f>'Girls U11'!F57</f>
        <v>5</v>
      </c>
      <c r="G33" s="8">
        <f>'Girls U11'!G57</f>
        <v>3</v>
      </c>
      <c r="H33" s="8">
        <f>'Girls U11'!H57</f>
        <v>2</v>
      </c>
      <c r="I33" s="8">
        <f>'Girls U11'!I57</f>
        <v>6</v>
      </c>
    </row>
    <row r="34" spans="1:9" x14ac:dyDescent="0.2">
      <c r="B34" s="20" t="s">
        <v>50</v>
      </c>
      <c r="C34" s="21">
        <f t="shared" ref="C34:I34" si="2">SUM(C27:C33)</f>
        <v>28</v>
      </c>
      <c r="D34" s="21">
        <f t="shared" si="2"/>
        <v>6</v>
      </c>
      <c r="E34" s="21">
        <f t="shared" si="2"/>
        <v>38</v>
      </c>
      <c r="F34" s="21">
        <f t="shared" si="2"/>
        <v>31</v>
      </c>
      <c r="G34" s="21">
        <f t="shared" si="2"/>
        <v>20</v>
      </c>
      <c r="H34" s="21">
        <f t="shared" si="2"/>
        <v>26</v>
      </c>
      <c r="I34" s="21">
        <f t="shared" si="2"/>
        <v>42</v>
      </c>
    </row>
    <row r="35" spans="1:9" x14ac:dyDescent="0.2">
      <c r="B35" s="19" t="s">
        <v>51</v>
      </c>
      <c r="C35" s="8"/>
      <c r="D35" s="8"/>
      <c r="E35" s="8"/>
      <c r="F35" s="8"/>
      <c r="G35" s="8"/>
      <c r="H35" s="8"/>
      <c r="I35" s="8"/>
    </row>
    <row r="36" spans="1:9" x14ac:dyDescent="0.2">
      <c r="A36" s="2">
        <v>1</v>
      </c>
      <c r="B36" s="35" t="s">
        <v>78</v>
      </c>
      <c r="C36" s="8">
        <f>'Girls U13'!C10</f>
        <v>3</v>
      </c>
      <c r="D36" s="8">
        <f>'Girls U13'!D10</f>
        <v>7</v>
      </c>
      <c r="E36" s="8">
        <f>'Girls U13'!E10</f>
        <v>4</v>
      </c>
      <c r="F36" s="8">
        <f>'Girls U13'!F10</f>
        <v>6</v>
      </c>
      <c r="G36" s="8">
        <f>'Girls U13'!G10</f>
        <v>0</v>
      </c>
      <c r="H36" s="8">
        <f>'Girls U13'!H10</f>
        <v>0</v>
      </c>
      <c r="I36" s="8">
        <f>'Girls U13'!I10</f>
        <v>5</v>
      </c>
    </row>
    <row r="37" spans="1:9" x14ac:dyDescent="0.2">
      <c r="A37" s="2">
        <v>2</v>
      </c>
      <c r="B37" t="s">
        <v>24</v>
      </c>
      <c r="C37" s="8">
        <f>'Girls U13'!C17</f>
        <v>4</v>
      </c>
      <c r="D37" s="8">
        <f>'Girls U13'!D17</f>
        <v>7</v>
      </c>
      <c r="E37" s="8">
        <f>'Girls U13'!E17</f>
        <v>6</v>
      </c>
      <c r="F37" s="8">
        <f>'Girls U13'!F17</f>
        <v>2</v>
      </c>
      <c r="G37" s="8">
        <f>'Girls U13'!G17</f>
        <v>3</v>
      </c>
      <c r="H37" s="8">
        <f>'Girls U13'!H17</f>
        <v>1</v>
      </c>
      <c r="I37" s="8">
        <f>'Girls U13'!I17</f>
        <v>5</v>
      </c>
    </row>
    <row r="38" spans="1:9" x14ac:dyDescent="0.2">
      <c r="A38" s="2">
        <v>3</v>
      </c>
      <c r="B38" t="s">
        <v>30</v>
      </c>
      <c r="C38" s="8">
        <f>'Girls U13'!C24</f>
        <v>3</v>
      </c>
      <c r="D38" s="8">
        <f>'Girls U13'!D24</f>
        <v>6</v>
      </c>
      <c r="E38" s="8">
        <f>'Girls U13'!E24</f>
        <v>4</v>
      </c>
      <c r="F38" s="8">
        <f>'Girls U13'!F24</f>
        <v>7</v>
      </c>
      <c r="G38" s="8">
        <f>'Girls U13'!G24</f>
        <v>2</v>
      </c>
      <c r="H38" s="8">
        <f>'Girls U13'!H24</f>
        <v>0</v>
      </c>
      <c r="I38" s="8">
        <f>'Girls U13'!I24</f>
        <v>5</v>
      </c>
    </row>
    <row r="39" spans="1:9" x14ac:dyDescent="0.2">
      <c r="A39" s="2">
        <v>4</v>
      </c>
      <c r="B39" t="s">
        <v>25</v>
      </c>
      <c r="C39" s="8">
        <f>'Girls U13'!C31</f>
        <v>4</v>
      </c>
      <c r="D39" s="8">
        <f>'Girls U13'!D31</f>
        <v>0</v>
      </c>
      <c r="E39" s="8">
        <f>'Girls U13'!E31</f>
        <v>6</v>
      </c>
      <c r="F39" s="8">
        <f>'Girls U13'!F31</f>
        <v>5</v>
      </c>
      <c r="G39" s="8">
        <f>'Girls U13'!G31</f>
        <v>3</v>
      </c>
      <c r="H39" s="8">
        <f>'Girls U13'!H31</f>
        <v>0</v>
      </c>
      <c r="I39" s="8">
        <f>'Girls U13'!I31</f>
        <v>7</v>
      </c>
    </row>
    <row r="40" spans="1:9" x14ac:dyDescent="0.2">
      <c r="A40" s="2">
        <v>5</v>
      </c>
      <c r="B40" t="s">
        <v>35</v>
      </c>
      <c r="C40" s="8">
        <f>'Girls U13'!C38</f>
        <v>3</v>
      </c>
      <c r="D40" s="8">
        <f>'Girls U13'!D38</f>
        <v>5</v>
      </c>
      <c r="E40" s="8">
        <f>'Girls U13'!E38</f>
        <v>6</v>
      </c>
      <c r="F40" s="8">
        <f>'Girls U13'!F38</f>
        <v>7</v>
      </c>
      <c r="G40" s="8">
        <f>'Girls U13'!G38</f>
        <v>0</v>
      </c>
      <c r="H40" s="8">
        <f>'Girls U13'!H38</f>
        <v>0</v>
      </c>
      <c r="I40" s="8">
        <f>'Girls U13'!I38</f>
        <v>4</v>
      </c>
    </row>
    <row r="41" spans="1:9" x14ac:dyDescent="0.2">
      <c r="A41" s="2">
        <v>6</v>
      </c>
      <c r="B41" t="s">
        <v>13</v>
      </c>
      <c r="C41" s="8">
        <f>'Girls U13'!C45</f>
        <v>5</v>
      </c>
      <c r="D41" s="8">
        <f>'Girls U13'!D45</f>
        <v>6</v>
      </c>
      <c r="E41" s="8">
        <f>'Girls U13'!E45</f>
        <v>4</v>
      </c>
      <c r="F41" s="8">
        <f>'Girls U13'!F45</f>
        <v>2</v>
      </c>
      <c r="G41" s="8">
        <f>'Girls U13'!G45</f>
        <v>3</v>
      </c>
      <c r="H41" s="8">
        <f>'Girls U13'!H45</f>
        <v>1</v>
      </c>
      <c r="I41" s="8">
        <f>'Girls U13'!I45</f>
        <v>7</v>
      </c>
    </row>
    <row r="42" spans="1:9" x14ac:dyDescent="0.2">
      <c r="A42" s="2">
        <v>7</v>
      </c>
      <c r="B42" t="s">
        <v>27</v>
      </c>
      <c r="C42" s="8">
        <f>'Girls U13'!C48</f>
        <v>0</v>
      </c>
      <c r="D42" s="8">
        <f>'Girls U13'!D48</f>
        <v>0</v>
      </c>
      <c r="E42" s="8">
        <f>'Girls U13'!E48</f>
        <v>5</v>
      </c>
      <c r="F42" s="8">
        <f>'Girls U13'!F48</f>
        <v>7</v>
      </c>
      <c r="G42" s="8">
        <f>'Girls U13'!G48</f>
        <v>0</v>
      </c>
      <c r="H42" s="8">
        <f>'Girls U13'!H48</f>
        <v>0</v>
      </c>
      <c r="I42" s="8">
        <f>'Girls U13'!I48</f>
        <v>6</v>
      </c>
    </row>
    <row r="43" spans="1:9" x14ac:dyDescent="0.2">
      <c r="A43" s="2">
        <v>8</v>
      </c>
      <c r="B43" t="s">
        <v>28</v>
      </c>
      <c r="C43" s="8">
        <f>'Girls U13'!C51</f>
        <v>5</v>
      </c>
      <c r="D43" s="8">
        <f>'Girls U13'!D51</f>
        <v>7</v>
      </c>
      <c r="E43" s="8">
        <f>'Girls U13'!E51</f>
        <v>6</v>
      </c>
      <c r="F43" s="8">
        <f>'Girls U13'!F51</f>
        <v>0</v>
      </c>
      <c r="G43" s="8">
        <f>'Girls U13'!G51</f>
        <v>0</v>
      </c>
      <c r="H43" s="8">
        <f>'Girls U13'!H51</f>
        <v>0</v>
      </c>
      <c r="I43" s="8">
        <f>'Girls U13'!I51</f>
        <v>4</v>
      </c>
    </row>
    <row r="44" spans="1:9" x14ac:dyDescent="0.2">
      <c r="B44" s="20" t="s">
        <v>50</v>
      </c>
      <c r="C44" s="21">
        <f t="shared" ref="C44:I44" si="3">SUM(C36:C43)</f>
        <v>27</v>
      </c>
      <c r="D44" s="21">
        <f t="shared" si="3"/>
        <v>38</v>
      </c>
      <c r="E44" s="21">
        <f t="shared" si="3"/>
        <v>41</v>
      </c>
      <c r="F44" s="21">
        <f t="shared" si="3"/>
        <v>36</v>
      </c>
      <c r="G44" s="21">
        <f t="shared" si="3"/>
        <v>11</v>
      </c>
      <c r="H44" s="21">
        <f t="shared" si="3"/>
        <v>2</v>
      </c>
      <c r="I44" s="21">
        <f t="shared" si="3"/>
        <v>43</v>
      </c>
    </row>
    <row r="45" spans="1:9" x14ac:dyDescent="0.2">
      <c r="B45" s="20"/>
      <c r="C45"/>
      <c r="D45"/>
      <c r="E45"/>
      <c r="F45"/>
      <c r="G45"/>
      <c r="H45"/>
      <c r="I45"/>
    </row>
    <row r="46" spans="1:9" x14ac:dyDescent="0.2">
      <c r="C46" s="8"/>
      <c r="D46" s="8"/>
      <c r="E46" s="8"/>
      <c r="F46" s="8"/>
      <c r="G46" s="8"/>
      <c r="H46" s="8"/>
      <c r="I46" s="8"/>
    </row>
    <row r="47" spans="1:9" x14ac:dyDescent="0.2">
      <c r="C47" s="3" t="str">
        <f>'Boys U11'!C5</f>
        <v>Abingdon</v>
      </c>
      <c r="D47" s="3" t="str">
        <f>'Boys U11'!D5</f>
        <v>Banbury</v>
      </c>
      <c r="E47" s="3" t="str">
        <f>'Boys U11'!E5</f>
        <v>Bicester</v>
      </c>
      <c r="F47" s="3" t="str">
        <f>'Boys U11'!F5</f>
        <v>Oxford</v>
      </c>
      <c r="G47" s="3" t="str">
        <f>'Boys U11'!G5</f>
        <v>Radley</v>
      </c>
      <c r="H47" s="3" t="str">
        <f>'Boys U11'!H5</f>
        <v>White Horse</v>
      </c>
      <c r="I47" s="3" t="str">
        <f>'Boys U11'!I5</f>
        <v>Witney</v>
      </c>
    </row>
    <row r="48" spans="1:9" x14ac:dyDescent="0.2">
      <c r="B48" s="4" t="s">
        <v>46</v>
      </c>
      <c r="C48" s="3"/>
      <c r="D48" s="3"/>
      <c r="E48" s="3"/>
      <c r="F48" s="3"/>
      <c r="G48" s="3"/>
      <c r="H48" s="3"/>
      <c r="I48" s="3"/>
    </row>
    <row r="49" spans="2:9" x14ac:dyDescent="0.2">
      <c r="B49" s="19" t="s">
        <v>52</v>
      </c>
      <c r="C49" s="21">
        <f>'U15 All Rounder'!O15</f>
        <v>59</v>
      </c>
      <c r="D49" s="21">
        <f>'U15 All Rounder'!O25</f>
        <v>58</v>
      </c>
      <c r="E49" s="21">
        <f>'U15 All Rounder'!O35</f>
        <v>184</v>
      </c>
      <c r="F49" s="21">
        <f>'U15 All Rounder'!O45</f>
        <v>0</v>
      </c>
      <c r="G49" s="21">
        <f>'U15 All Rounder'!O55</f>
        <v>0</v>
      </c>
      <c r="H49" s="21">
        <f>'U15 All Rounder'!O65</f>
        <v>0</v>
      </c>
      <c r="I49" s="21">
        <f>'U15 All Rounder'!O75</f>
        <v>164</v>
      </c>
    </row>
    <row r="50" spans="2:9" x14ac:dyDescent="0.2">
      <c r="C50" s="8"/>
      <c r="D50" s="8"/>
      <c r="E50" s="8"/>
      <c r="F50" s="8"/>
      <c r="G50" s="8"/>
      <c r="H50" s="8"/>
      <c r="I50" s="8"/>
    </row>
    <row r="51" spans="2:9" x14ac:dyDescent="0.2">
      <c r="B51" s="4" t="s">
        <v>47</v>
      </c>
      <c r="C51" s="8"/>
      <c r="D51" s="8"/>
      <c r="E51" s="8"/>
      <c r="F51" s="8"/>
      <c r="G51" s="8"/>
      <c r="H51" s="8"/>
      <c r="I51" s="8"/>
    </row>
    <row r="52" spans="2:9" x14ac:dyDescent="0.2">
      <c r="B52" s="19" t="s">
        <v>52</v>
      </c>
      <c r="C52" s="21">
        <f>'U15 All Rounder'!O94</f>
        <v>0</v>
      </c>
      <c r="D52" s="21">
        <f>'U15 All Rounder'!O104</f>
        <v>211</v>
      </c>
      <c r="E52" s="21">
        <f>'U15 All Rounder'!O114</f>
        <v>242</v>
      </c>
      <c r="F52" s="21">
        <f>'U15 All Rounder'!O124</f>
        <v>104</v>
      </c>
      <c r="G52" s="21">
        <f>'U15 All Rounder'!O134</f>
        <v>40</v>
      </c>
      <c r="H52" s="21">
        <f>'U15 All Rounder'!O144</f>
        <v>15</v>
      </c>
      <c r="I52" s="21">
        <f>'U15 All Rounder'!O154</f>
        <v>203</v>
      </c>
    </row>
    <row r="53" spans="2:9" x14ac:dyDescent="0.2">
      <c r="C53" s="8"/>
      <c r="D53" s="8"/>
      <c r="E53" s="8"/>
      <c r="F53" s="8"/>
      <c r="G53" s="8"/>
      <c r="H53" s="8"/>
      <c r="I53" s="8"/>
    </row>
    <row r="54" spans="2:9" ht="15" x14ac:dyDescent="0.25">
      <c r="C54" s="8"/>
      <c r="D54" s="8"/>
      <c r="E54" s="34"/>
      <c r="F54" s="34"/>
      <c r="G54" s="8"/>
      <c r="H54" s="8"/>
      <c r="I54" s="8"/>
    </row>
    <row r="55" spans="2:9" x14ac:dyDescent="0.2">
      <c r="C55" s="8"/>
      <c r="D55" s="8"/>
      <c r="E55" s="8"/>
      <c r="F55" s="8"/>
      <c r="G55" s="8"/>
      <c r="H55" s="8"/>
      <c r="I55" s="8"/>
    </row>
    <row r="56" spans="2:9" x14ac:dyDescent="0.2">
      <c r="C56" s="8"/>
      <c r="D56" s="8"/>
      <c r="E56" s="8"/>
      <c r="F56" s="8"/>
      <c r="G56" s="8"/>
      <c r="H56" s="8"/>
      <c r="I56" s="8"/>
    </row>
    <row r="57" spans="2:9" x14ac:dyDescent="0.2">
      <c r="C57" s="8"/>
      <c r="D57" s="8"/>
      <c r="E57" s="8"/>
      <c r="F57" s="8"/>
      <c r="G57" s="8"/>
      <c r="H57" s="8"/>
      <c r="I57" s="8"/>
    </row>
    <row r="58" spans="2:9" x14ac:dyDescent="0.2">
      <c r="C58" s="8"/>
      <c r="D58" s="8"/>
      <c r="E58" s="8"/>
      <c r="F58" s="8"/>
      <c r="G58" s="8"/>
      <c r="H58" s="8"/>
      <c r="I58" s="8"/>
    </row>
    <row r="59" spans="2:9" x14ac:dyDescent="0.2">
      <c r="C59" s="8"/>
      <c r="D59" s="8"/>
      <c r="E59" s="8"/>
      <c r="F59" s="8"/>
      <c r="G59" s="8"/>
      <c r="H59" s="8"/>
      <c r="I59" s="8"/>
    </row>
    <row r="60" spans="2:9" x14ac:dyDescent="0.2">
      <c r="C60" s="8"/>
      <c r="D60" s="8"/>
      <c r="E60" s="8"/>
      <c r="F60" s="8"/>
      <c r="G60" s="8"/>
      <c r="H60" s="8"/>
      <c r="I60" s="8"/>
    </row>
    <row r="61" spans="2:9" x14ac:dyDescent="0.2">
      <c r="C61" s="8"/>
      <c r="D61" s="8"/>
      <c r="E61" s="8"/>
      <c r="F61" s="8"/>
      <c r="G61" s="8"/>
      <c r="H61" s="8"/>
      <c r="I61" s="8"/>
    </row>
    <row r="62" spans="2:9" x14ac:dyDescent="0.2">
      <c r="C62" s="8"/>
      <c r="D62" s="8"/>
      <c r="E62" s="8"/>
      <c r="F62" s="8"/>
      <c r="G62" s="8"/>
      <c r="H62" s="8"/>
      <c r="I62" s="8"/>
    </row>
    <row r="63" spans="2:9" x14ac:dyDescent="0.2">
      <c r="C63" s="8"/>
      <c r="D63" s="8"/>
      <c r="E63" s="8"/>
      <c r="F63" s="8"/>
      <c r="G63" s="8"/>
      <c r="H63" s="8"/>
      <c r="I63" s="8"/>
    </row>
    <row r="64" spans="2:9" x14ac:dyDescent="0.2">
      <c r="C64" s="8"/>
      <c r="D64" s="8"/>
      <c r="E64" s="8"/>
      <c r="F64" s="8"/>
      <c r="G64" s="8"/>
      <c r="H64" s="8"/>
      <c r="I64" s="8"/>
    </row>
    <row r="65" spans="3:9" x14ac:dyDescent="0.2">
      <c r="C65" s="8"/>
      <c r="D65" s="8"/>
      <c r="E65" s="8"/>
      <c r="F65" s="8"/>
      <c r="G65" s="8"/>
      <c r="H65" s="8"/>
      <c r="I65" s="8"/>
    </row>
    <row r="66" spans="3:9" x14ac:dyDescent="0.2">
      <c r="C66" s="8"/>
      <c r="D66" s="8"/>
      <c r="E66" s="8"/>
      <c r="F66" s="8"/>
      <c r="G66" s="8"/>
      <c r="H66" s="8"/>
      <c r="I66" s="8"/>
    </row>
    <row r="67" spans="3:9" x14ac:dyDescent="0.2">
      <c r="C67" s="8"/>
      <c r="D67" s="8"/>
      <c r="E67" s="8"/>
      <c r="F67" s="8"/>
      <c r="G67" s="8"/>
      <c r="H67" s="8"/>
      <c r="I67" s="8"/>
    </row>
    <row r="68" spans="3:9" x14ac:dyDescent="0.2">
      <c r="C68" s="8"/>
      <c r="D68" s="8"/>
      <c r="E68" s="8"/>
      <c r="F68" s="8"/>
      <c r="G68" s="8"/>
      <c r="H68" s="8"/>
      <c r="I68" s="8"/>
    </row>
    <row r="69" spans="3:9" x14ac:dyDescent="0.2">
      <c r="C69" s="8"/>
      <c r="D69" s="8"/>
      <c r="E69" s="8"/>
      <c r="F69" s="8"/>
      <c r="G69" s="8"/>
      <c r="H69" s="8"/>
      <c r="I69" s="8"/>
    </row>
    <row r="70" spans="3:9" x14ac:dyDescent="0.2">
      <c r="C70" s="8"/>
      <c r="D70" s="8"/>
      <c r="E70" s="8"/>
      <c r="F70" s="8"/>
      <c r="G70" s="8"/>
      <c r="H70" s="8"/>
      <c r="I70" s="8"/>
    </row>
    <row r="71" spans="3:9" x14ac:dyDescent="0.2">
      <c r="C71" s="8"/>
      <c r="D71" s="8"/>
      <c r="E71" s="8"/>
      <c r="F71" s="8"/>
      <c r="G71" s="8"/>
      <c r="H71" s="8"/>
      <c r="I71" s="8"/>
    </row>
    <row r="72" spans="3:9" x14ac:dyDescent="0.2">
      <c r="C72" s="8"/>
      <c r="D72" s="8"/>
      <c r="E72" s="8"/>
      <c r="F72" s="8"/>
      <c r="G72" s="8"/>
      <c r="H72" s="8"/>
      <c r="I72" s="8"/>
    </row>
    <row r="73" spans="3:9" x14ac:dyDescent="0.2">
      <c r="C73" s="8"/>
      <c r="D73" s="8"/>
      <c r="E73" s="8"/>
      <c r="F73" s="8"/>
      <c r="G73" s="8"/>
      <c r="H73" s="8"/>
      <c r="I73" s="8"/>
    </row>
    <row r="74" spans="3:9" x14ac:dyDescent="0.2">
      <c r="C74" s="8"/>
      <c r="D74" s="8"/>
      <c r="E74" s="8"/>
      <c r="F74" s="8"/>
      <c r="G74" s="8"/>
      <c r="H74" s="8"/>
      <c r="I74" s="8"/>
    </row>
    <row r="75" spans="3:9" x14ac:dyDescent="0.2">
      <c r="C75" s="8"/>
      <c r="D75" s="8"/>
      <c r="E75" s="8"/>
      <c r="F75" s="8"/>
      <c r="G75" s="8"/>
      <c r="H75" s="8"/>
      <c r="I75" s="8"/>
    </row>
    <row r="76" spans="3:9" x14ac:dyDescent="0.2">
      <c r="C76" s="8"/>
      <c r="D76" s="8"/>
      <c r="E76" s="8"/>
      <c r="F76" s="8"/>
      <c r="G76" s="8"/>
      <c r="H76" s="8"/>
      <c r="I76" s="8"/>
    </row>
    <row r="77" spans="3:9" x14ac:dyDescent="0.2">
      <c r="C77" s="8"/>
      <c r="D77" s="8"/>
      <c r="E77" s="8"/>
      <c r="F77" s="8"/>
      <c r="G77" s="8"/>
      <c r="H77" s="8"/>
      <c r="I77" s="8"/>
    </row>
    <row r="78" spans="3:9" x14ac:dyDescent="0.2">
      <c r="C78" s="8"/>
      <c r="D78" s="8"/>
      <c r="E78" s="8"/>
      <c r="F78" s="8"/>
      <c r="G78" s="8"/>
      <c r="H78" s="8"/>
      <c r="I78" s="8"/>
    </row>
    <row r="79" spans="3:9" x14ac:dyDescent="0.2">
      <c r="C79" s="8"/>
      <c r="D79" s="8"/>
      <c r="E79" s="8"/>
      <c r="F79" s="8"/>
      <c r="G79" s="8"/>
      <c r="H79" s="8"/>
      <c r="I79" s="8"/>
    </row>
    <row r="80" spans="3:9" x14ac:dyDescent="0.2">
      <c r="C80" s="8"/>
      <c r="D80" s="8"/>
      <c r="E80" s="8"/>
      <c r="F80" s="8"/>
      <c r="G80" s="8"/>
      <c r="H80" s="8"/>
      <c r="I80" s="8"/>
    </row>
    <row r="81" spans="3:9" x14ac:dyDescent="0.2">
      <c r="C81" s="8"/>
      <c r="D81" s="8"/>
      <c r="E81" s="8"/>
      <c r="F81" s="8"/>
      <c r="G81" s="8"/>
      <c r="H81" s="8"/>
      <c r="I81" s="8"/>
    </row>
    <row r="82" spans="3:9" x14ac:dyDescent="0.2">
      <c r="C82" s="8"/>
      <c r="D82" s="8"/>
      <c r="E82" s="8"/>
      <c r="F82" s="8"/>
      <c r="G82" s="8"/>
      <c r="H82" s="8"/>
      <c r="I82" s="8"/>
    </row>
    <row r="83" spans="3:9" x14ac:dyDescent="0.2">
      <c r="C83" s="8"/>
      <c r="D83" s="8"/>
      <c r="E83" s="8"/>
      <c r="F83" s="8"/>
      <c r="G83" s="8"/>
      <c r="H83" s="8"/>
      <c r="I83" s="8"/>
    </row>
    <row r="84" spans="3:9" x14ac:dyDescent="0.2">
      <c r="C84" s="8"/>
      <c r="D84" s="8"/>
      <c r="E84" s="8"/>
      <c r="F84" s="8"/>
      <c r="G84" s="8"/>
      <c r="H84" s="8"/>
      <c r="I84" s="8"/>
    </row>
    <row r="85" spans="3:9" x14ac:dyDescent="0.2">
      <c r="C85" s="8"/>
      <c r="D85" s="8"/>
      <c r="E85" s="8"/>
      <c r="F85" s="8"/>
      <c r="G85" s="8"/>
      <c r="H85" s="8"/>
      <c r="I85" s="8"/>
    </row>
    <row r="86" spans="3:9" x14ac:dyDescent="0.2">
      <c r="C86" s="8"/>
      <c r="D86" s="8"/>
      <c r="E86" s="8"/>
      <c r="F86" s="8"/>
      <c r="G86" s="8"/>
      <c r="H86" s="8"/>
      <c r="I86" s="8"/>
    </row>
    <row r="87" spans="3:9" x14ac:dyDescent="0.2">
      <c r="C87" s="8"/>
      <c r="D87" s="8"/>
      <c r="E87" s="8"/>
      <c r="F87" s="8"/>
      <c r="G87" s="8"/>
      <c r="H87" s="8"/>
      <c r="I87" s="8"/>
    </row>
    <row r="88" spans="3:9" x14ac:dyDescent="0.2">
      <c r="C88" s="8"/>
      <c r="D88" s="8"/>
      <c r="E88" s="8"/>
      <c r="F88" s="8"/>
      <c r="G88" s="8"/>
      <c r="H88" s="8"/>
      <c r="I88" s="8"/>
    </row>
    <row r="89" spans="3:9" x14ac:dyDescent="0.2">
      <c r="C89" s="8"/>
      <c r="D89" s="8"/>
      <c r="E89" s="8"/>
      <c r="F89" s="8"/>
      <c r="G89" s="8"/>
      <c r="H89" s="8"/>
      <c r="I89" s="8"/>
    </row>
    <row r="90" spans="3:9" x14ac:dyDescent="0.2">
      <c r="C90" s="8"/>
      <c r="D90" s="8"/>
      <c r="E90" s="8"/>
      <c r="F90" s="8"/>
      <c r="G90" s="8"/>
      <c r="H90" s="8"/>
      <c r="I90" s="8"/>
    </row>
    <row r="91" spans="3:9" x14ac:dyDescent="0.2">
      <c r="C91" s="8"/>
      <c r="D91" s="8"/>
      <c r="E91" s="8"/>
      <c r="F91" s="8"/>
      <c r="G91" s="8"/>
      <c r="H91" s="8"/>
      <c r="I91" s="8"/>
    </row>
    <row r="92" spans="3:9" x14ac:dyDescent="0.2">
      <c r="C92" s="8"/>
      <c r="D92" s="8"/>
      <c r="E92" s="8"/>
      <c r="F92" s="8"/>
      <c r="G92" s="8"/>
      <c r="H92" s="8"/>
      <c r="I92" s="8"/>
    </row>
    <row r="93" spans="3:9" x14ac:dyDescent="0.2">
      <c r="C93" s="8"/>
      <c r="D93" s="8"/>
      <c r="E93" s="8"/>
      <c r="F93" s="8"/>
      <c r="G93" s="8"/>
      <c r="H93" s="8"/>
      <c r="I93" s="8"/>
    </row>
    <row r="94" spans="3:9" x14ac:dyDescent="0.2">
      <c r="C94" s="8"/>
      <c r="D94" s="8"/>
      <c r="E94" s="8"/>
      <c r="F94" s="8"/>
      <c r="G94" s="8"/>
      <c r="H94" s="8"/>
      <c r="I94" s="8"/>
    </row>
    <row r="95" spans="3:9" x14ac:dyDescent="0.2">
      <c r="C95" s="8"/>
      <c r="D95" s="8"/>
      <c r="E95" s="8"/>
      <c r="F95" s="8"/>
      <c r="G95" s="8"/>
      <c r="H95" s="8"/>
      <c r="I95" s="8"/>
    </row>
    <row r="96" spans="3:9" x14ac:dyDescent="0.2">
      <c r="C96" s="8"/>
      <c r="D96" s="8"/>
      <c r="E96" s="8"/>
      <c r="F96" s="8"/>
      <c r="G96" s="8"/>
      <c r="H96" s="8"/>
      <c r="I96" s="8"/>
    </row>
    <row r="97" spans="3:9" x14ac:dyDescent="0.2">
      <c r="C97" s="8"/>
      <c r="D97" s="8"/>
      <c r="E97" s="8"/>
      <c r="F97" s="8"/>
      <c r="G97" s="8"/>
      <c r="H97" s="8"/>
      <c r="I97" s="8"/>
    </row>
    <row r="98" spans="3:9" x14ac:dyDescent="0.2">
      <c r="C98" s="8"/>
      <c r="D98" s="8"/>
      <c r="E98" s="8"/>
      <c r="F98" s="8"/>
      <c r="G98" s="8"/>
      <c r="H98" s="8"/>
      <c r="I98" s="8"/>
    </row>
    <row r="99" spans="3:9" x14ac:dyDescent="0.2">
      <c r="C99" s="8"/>
      <c r="D99" s="8"/>
      <c r="E99" s="8"/>
      <c r="F99" s="8"/>
      <c r="G99" s="8"/>
      <c r="H99" s="8"/>
      <c r="I99" s="8"/>
    </row>
    <row r="100" spans="3:9" x14ac:dyDescent="0.2">
      <c r="C100" s="8"/>
      <c r="D100" s="8"/>
      <c r="E100" s="8"/>
      <c r="F100" s="8"/>
      <c r="G100" s="8"/>
      <c r="H100" s="8"/>
      <c r="I100" s="8"/>
    </row>
    <row r="101" spans="3:9" x14ac:dyDescent="0.2">
      <c r="C101" s="8"/>
      <c r="D101" s="8"/>
      <c r="E101" s="8"/>
      <c r="F101" s="8"/>
      <c r="G101" s="8"/>
      <c r="H101" s="8"/>
      <c r="I101" s="8"/>
    </row>
    <row r="102" spans="3:9" x14ac:dyDescent="0.2">
      <c r="C102" s="8"/>
      <c r="D102" s="8"/>
      <c r="E102" s="8"/>
      <c r="F102" s="8"/>
      <c r="G102" s="8"/>
      <c r="H102" s="8"/>
      <c r="I102" s="8"/>
    </row>
    <row r="103" spans="3:9" x14ac:dyDescent="0.2">
      <c r="C103" s="8"/>
      <c r="D103" s="8"/>
      <c r="E103" s="8"/>
      <c r="F103" s="8"/>
      <c r="G103" s="8"/>
      <c r="H103" s="8"/>
      <c r="I103" s="8"/>
    </row>
    <row r="104" spans="3:9" x14ac:dyDescent="0.2">
      <c r="C104" s="8"/>
      <c r="D104" s="8"/>
      <c r="E104" s="8"/>
      <c r="F104" s="8"/>
      <c r="G104" s="8"/>
      <c r="H104" s="8"/>
      <c r="I104" s="8"/>
    </row>
    <row r="105" spans="3:9" x14ac:dyDescent="0.2">
      <c r="C105" s="8"/>
      <c r="D105" s="8"/>
      <c r="E105" s="8"/>
      <c r="F105" s="8"/>
      <c r="G105" s="8"/>
      <c r="H105" s="8"/>
      <c r="I105" s="8"/>
    </row>
    <row r="106" spans="3:9" x14ac:dyDescent="0.2">
      <c r="C106" s="8"/>
      <c r="D106" s="8"/>
      <c r="E106" s="8"/>
      <c r="F106" s="8"/>
      <c r="G106" s="8"/>
      <c r="H106" s="8"/>
      <c r="I106" s="8"/>
    </row>
    <row r="107" spans="3:9" x14ac:dyDescent="0.2">
      <c r="C107" s="8"/>
      <c r="D107" s="8"/>
      <c r="E107" s="8"/>
      <c r="F107" s="8"/>
      <c r="G107" s="8"/>
      <c r="H107" s="8"/>
      <c r="I107" s="8"/>
    </row>
    <row r="108" spans="3:9" x14ac:dyDescent="0.2">
      <c r="C108" s="8"/>
      <c r="D108" s="8"/>
      <c r="E108" s="8"/>
      <c r="F108" s="8"/>
      <c r="G108" s="8"/>
      <c r="H108" s="8"/>
      <c r="I108" s="8"/>
    </row>
    <row r="109" spans="3:9" x14ac:dyDescent="0.2">
      <c r="C109" s="8"/>
      <c r="D109" s="8"/>
      <c r="E109" s="8"/>
      <c r="F109" s="8"/>
      <c r="G109" s="8"/>
      <c r="H109" s="8"/>
      <c r="I109" s="8"/>
    </row>
    <row r="110" spans="3:9" x14ac:dyDescent="0.2">
      <c r="C110" s="8"/>
      <c r="D110" s="8"/>
      <c r="E110" s="8"/>
      <c r="F110" s="8"/>
      <c r="G110" s="8"/>
      <c r="H110" s="8"/>
      <c r="I110" s="8"/>
    </row>
    <row r="111" spans="3:9" x14ac:dyDescent="0.2">
      <c r="C111" s="8"/>
      <c r="D111" s="8"/>
      <c r="E111" s="8"/>
      <c r="F111" s="8"/>
      <c r="G111" s="8"/>
      <c r="H111" s="8"/>
      <c r="I111" s="8"/>
    </row>
    <row r="112" spans="3:9" x14ac:dyDescent="0.2">
      <c r="C112" s="8"/>
      <c r="D112" s="8"/>
      <c r="E112" s="8"/>
      <c r="F112" s="8"/>
      <c r="G112" s="8"/>
      <c r="H112" s="8"/>
      <c r="I112" s="8"/>
    </row>
    <row r="113" spans="3:9" x14ac:dyDescent="0.2">
      <c r="C113" s="8"/>
      <c r="D113" s="8"/>
      <c r="E113" s="8"/>
      <c r="F113" s="8"/>
      <c r="G113" s="8"/>
      <c r="H113" s="8"/>
      <c r="I113" s="8"/>
    </row>
    <row r="114" spans="3:9" x14ac:dyDescent="0.2">
      <c r="C114" s="8"/>
      <c r="D114" s="8"/>
      <c r="E114" s="8"/>
      <c r="F114" s="8"/>
      <c r="G114" s="8"/>
      <c r="H114" s="8"/>
      <c r="I114" s="8"/>
    </row>
    <row r="115" spans="3:9" x14ac:dyDescent="0.2">
      <c r="C115" s="8"/>
      <c r="D115" s="8"/>
      <c r="E115" s="8"/>
      <c r="F115" s="8"/>
      <c r="G115" s="8"/>
      <c r="H115" s="8"/>
      <c r="I115" s="8"/>
    </row>
    <row r="116" spans="3:9" x14ac:dyDescent="0.2">
      <c r="C116" s="8"/>
      <c r="D116" s="8"/>
      <c r="E116" s="8"/>
      <c r="F116" s="8"/>
      <c r="G116" s="8"/>
      <c r="H116" s="8"/>
      <c r="I116" s="8"/>
    </row>
    <row r="117" spans="3:9" x14ac:dyDescent="0.2">
      <c r="C117" s="8"/>
      <c r="D117" s="8"/>
      <c r="E117" s="8"/>
      <c r="F117" s="8"/>
      <c r="G117" s="8"/>
      <c r="H117" s="8"/>
      <c r="I117" s="8"/>
    </row>
    <row r="118" spans="3:9" x14ac:dyDescent="0.2">
      <c r="C118" s="8"/>
      <c r="D118" s="8"/>
      <c r="E118" s="8"/>
      <c r="F118" s="8"/>
      <c r="G118" s="8"/>
      <c r="H118" s="8"/>
      <c r="I118" s="8"/>
    </row>
    <row r="119" spans="3:9" x14ac:dyDescent="0.2">
      <c r="C119" s="8"/>
      <c r="D119" s="8"/>
      <c r="E119" s="8"/>
      <c r="F119" s="8"/>
      <c r="G119" s="8"/>
      <c r="H119" s="8"/>
      <c r="I119" s="8"/>
    </row>
    <row r="120" spans="3:9" x14ac:dyDescent="0.2">
      <c r="C120" s="8"/>
      <c r="D120" s="8"/>
      <c r="E120" s="8"/>
      <c r="F120" s="8"/>
      <c r="G120" s="8"/>
      <c r="H120" s="8"/>
      <c r="I120" s="8"/>
    </row>
    <row r="121" spans="3:9" x14ac:dyDescent="0.2">
      <c r="C121" s="8"/>
      <c r="D121" s="8"/>
      <c r="E121" s="8"/>
      <c r="F121" s="8"/>
      <c r="G121" s="8"/>
      <c r="H121" s="8"/>
      <c r="I121" s="8"/>
    </row>
    <row r="122" spans="3:9" x14ac:dyDescent="0.2">
      <c r="C122" s="8"/>
      <c r="D122" s="8"/>
      <c r="E122" s="8"/>
      <c r="F122" s="8"/>
      <c r="G122" s="8"/>
      <c r="H122" s="8"/>
      <c r="I122" s="8"/>
    </row>
    <row r="123" spans="3:9" x14ac:dyDescent="0.2">
      <c r="C123" s="8"/>
      <c r="D123" s="8"/>
      <c r="E123" s="8"/>
      <c r="F123" s="8"/>
      <c r="G123" s="8"/>
      <c r="H123" s="8"/>
      <c r="I123" s="8"/>
    </row>
    <row r="124" spans="3:9" x14ac:dyDescent="0.2">
      <c r="C124" s="8"/>
      <c r="D124" s="8"/>
      <c r="E124" s="8"/>
      <c r="F124" s="8"/>
      <c r="G124" s="8"/>
      <c r="H124" s="8"/>
      <c r="I124" s="8"/>
    </row>
    <row r="125" spans="3:9" x14ac:dyDescent="0.2">
      <c r="C125" s="8"/>
      <c r="D125" s="8"/>
      <c r="E125" s="8"/>
      <c r="F125" s="8"/>
      <c r="G125" s="8"/>
      <c r="H125" s="8"/>
      <c r="I125" s="8"/>
    </row>
    <row r="126" spans="3:9" x14ac:dyDescent="0.2">
      <c r="C126" s="8"/>
      <c r="D126" s="8"/>
      <c r="E126" s="8"/>
      <c r="F126" s="8"/>
      <c r="G126" s="8"/>
      <c r="H126" s="8"/>
      <c r="I126" s="8"/>
    </row>
    <row r="127" spans="3:9" x14ac:dyDescent="0.2">
      <c r="C127" s="8"/>
      <c r="D127" s="8"/>
      <c r="E127" s="8"/>
      <c r="F127" s="8"/>
      <c r="G127" s="8"/>
      <c r="H127" s="8"/>
      <c r="I127" s="8"/>
    </row>
    <row r="128" spans="3:9" x14ac:dyDescent="0.2">
      <c r="C128" s="8"/>
      <c r="D128" s="8"/>
      <c r="E128" s="8"/>
      <c r="F128" s="8"/>
      <c r="G128" s="8"/>
      <c r="H128" s="8"/>
      <c r="I128" s="8"/>
    </row>
    <row r="129" spans="3:9" x14ac:dyDescent="0.2">
      <c r="C129" s="8"/>
      <c r="D129" s="8"/>
      <c r="E129" s="8"/>
      <c r="F129" s="8"/>
      <c r="G129" s="8"/>
      <c r="H129" s="8"/>
      <c r="I129" s="8"/>
    </row>
    <row r="130" spans="3:9" x14ac:dyDescent="0.2">
      <c r="C130" s="8"/>
      <c r="D130" s="8"/>
      <c r="E130" s="8"/>
      <c r="F130" s="8"/>
      <c r="G130" s="8"/>
      <c r="H130" s="8"/>
      <c r="I130" s="8"/>
    </row>
    <row r="131" spans="3:9" x14ac:dyDescent="0.2">
      <c r="C131" s="8"/>
      <c r="D131" s="8"/>
      <c r="E131" s="8"/>
      <c r="F131" s="8"/>
      <c r="G131" s="8"/>
      <c r="H131" s="8"/>
      <c r="I131" s="8"/>
    </row>
    <row r="132" spans="3:9" x14ac:dyDescent="0.2">
      <c r="C132" s="8"/>
      <c r="D132" s="8"/>
      <c r="E132" s="8"/>
      <c r="F132" s="8"/>
      <c r="G132" s="8"/>
      <c r="H132" s="8"/>
      <c r="I132" s="8"/>
    </row>
    <row r="133" spans="3:9" x14ac:dyDescent="0.2">
      <c r="C133" s="8"/>
      <c r="D133" s="8"/>
      <c r="E133" s="8"/>
      <c r="F133" s="8"/>
      <c r="G133" s="8"/>
      <c r="H133" s="8"/>
      <c r="I133" s="8"/>
    </row>
    <row r="134" spans="3:9" x14ac:dyDescent="0.2">
      <c r="C134" s="8"/>
      <c r="D134" s="8"/>
      <c r="E134" s="8"/>
      <c r="F134" s="8"/>
      <c r="G134" s="8"/>
      <c r="H134" s="8"/>
      <c r="I134" s="8"/>
    </row>
    <row r="135" spans="3:9" x14ac:dyDescent="0.2">
      <c r="C135" s="8"/>
      <c r="D135" s="8"/>
      <c r="E135" s="8"/>
      <c r="F135" s="8"/>
      <c r="G135" s="8"/>
      <c r="H135" s="8"/>
      <c r="I135" s="8"/>
    </row>
    <row r="136" spans="3:9" x14ac:dyDescent="0.2">
      <c r="C136" s="8"/>
      <c r="D136" s="8"/>
      <c r="E136" s="8"/>
      <c r="F136" s="8"/>
      <c r="G136" s="8"/>
      <c r="H136" s="8"/>
      <c r="I136" s="8"/>
    </row>
    <row r="137" spans="3:9" x14ac:dyDescent="0.2">
      <c r="C137" s="8"/>
      <c r="D137" s="8"/>
      <c r="E137" s="8"/>
      <c r="F137" s="8"/>
      <c r="G137" s="8"/>
      <c r="H137" s="8"/>
      <c r="I137" s="8"/>
    </row>
    <row r="138" spans="3:9" x14ac:dyDescent="0.2">
      <c r="C138" s="8"/>
      <c r="D138" s="8"/>
      <c r="E138" s="8"/>
      <c r="F138" s="8"/>
      <c r="G138" s="8"/>
      <c r="H138" s="8"/>
      <c r="I138" s="8"/>
    </row>
    <row r="139" spans="3:9" x14ac:dyDescent="0.2">
      <c r="C139" s="8"/>
      <c r="D139" s="8"/>
      <c r="E139" s="8"/>
      <c r="F139" s="8"/>
      <c r="G139" s="8"/>
      <c r="H139" s="8"/>
      <c r="I139" s="8"/>
    </row>
    <row r="140" spans="3:9" x14ac:dyDescent="0.2">
      <c r="C140" s="8"/>
      <c r="D140" s="8"/>
      <c r="E140" s="8"/>
      <c r="F140" s="8"/>
      <c r="G140" s="8"/>
      <c r="H140" s="8"/>
      <c r="I140" s="8"/>
    </row>
    <row r="141" spans="3:9" x14ac:dyDescent="0.2">
      <c r="C141" s="8"/>
      <c r="D141" s="8"/>
      <c r="E141" s="8"/>
      <c r="F141" s="8"/>
      <c r="G141" s="8"/>
      <c r="H141" s="8"/>
      <c r="I141" s="8"/>
    </row>
    <row r="142" spans="3:9" x14ac:dyDescent="0.2">
      <c r="C142" s="8"/>
      <c r="D142" s="8"/>
      <c r="E142" s="8"/>
      <c r="F142" s="8"/>
      <c r="G142" s="8"/>
      <c r="H142" s="8"/>
      <c r="I142" s="8"/>
    </row>
    <row r="143" spans="3:9" x14ac:dyDescent="0.2">
      <c r="C143" s="8"/>
      <c r="D143" s="8"/>
      <c r="E143" s="8"/>
      <c r="F143" s="8"/>
      <c r="G143" s="8"/>
      <c r="H143" s="8"/>
      <c r="I143" s="8"/>
    </row>
    <row r="144" spans="3:9" x14ac:dyDescent="0.2">
      <c r="C144" s="8"/>
      <c r="D144" s="8"/>
      <c r="E144" s="8"/>
      <c r="F144" s="8"/>
      <c r="G144" s="8"/>
      <c r="H144" s="8"/>
      <c r="I144" s="8"/>
    </row>
    <row r="145" spans="3:9" x14ac:dyDescent="0.2">
      <c r="C145" s="8"/>
      <c r="D145" s="8"/>
      <c r="E145" s="8"/>
      <c r="F145" s="8"/>
      <c r="G145" s="8"/>
      <c r="H145" s="8"/>
      <c r="I145" s="8"/>
    </row>
    <row r="146" spans="3:9" x14ac:dyDescent="0.2">
      <c r="C146" s="8"/>
      <c r="D146" s="8"/>
      <c r="E146" s="8"/>
      <c r="F146" s="8"/>
      <c r="G146" s="8"/>
      <c r="H146" s="8"/>
      <c r="I146" s="8"/>
    </row>
    <row r="147" spans="3:9" x14ac:dyDescent="0.2">
      <c r="C147" s="8"/>
      <c r="D147" s="8"/>
      <c r="E147" s="8"/>
      <c r="F147" s="8"/>
      <c r="G147" s="8"/>
      <c r="H147" s="8"/>
      <c r="I147" s="8"/>
    </row>
    <row r="148" spans="3:9" x14ac:dyDescent="0.2">
      <c r="C148" s="8"/>
      <c r="D148" s="8"/>
      <c r="E148" s="8"/>
      <c r="F148" s="8"/>
      <c r="G148" s="8"/>
      <c r="H148" s="8"/>
      <c r="I148" s="8"/>
    </row>
    <row r="149" spans="3:9" x14ac:dyDescent="0.2">
      <c r="C149" s="8"/>
      <c r="D149" s="8"/>
      <c r="E149" s="8"/>
      <c r="F149" s="8"/>
      <c r="G149" s="8"/>
      <c r="H149" s="8"/>
      <c r="I149" s="8"/>
    </row>
    <row r="150" spans="3:9" x14ac:dyDescent="0.2">
      <c r="C150" s="8"/>
      <c r="D150" s="8"/>
      <c r="E150" s="8"/>
      <c r="F150" s="8"/>
      <c r="G150" s="8"/>
      <c r="H150" s="8"/>
      <c r="I150" s="8"/>
    </row>
    <row r="151" spans="3:9" x14ac:dyDescent="0.2">
      <c r="C151" s="8"/>
      <c r="D151" s="8"/>
      <c r="E151" s="8"/>
      <c r="F151" s="8"/>
      <c r="G151" s="8"/>
      <c r="H151" s="8"/>
      <c r="I151" s="8"/>
    </row>
    <row r="152" spans="3:9" x14ac:dyDescent="0.2">
      <c r="C152" s="8"/>
      <c r="D152" s="8"/>
      <c r="E152" s="8"/>
      <c r="F152" s="8"/>
      <c r="G152" s="8"/>
      <c r="H152" s="8"/>
      <c r="I152" s="8"/>
    </row>
    <row r="153" spans="3:9" x14ac:dyDescent="0.2">
      <c r="C153" s="8"/>
      <c r="D153" s="8"/>
      <c r="E153" s="8"/>
      <c r="F153" s="8"/>
      <c r="G153" s="8"/>
      <c r="H153" s="8"/>
      <c r="I153" s="8"/>
    </row>
    <row r="154" spans="3:9" x14ac:dyDescent="0.2">
      <c r="C154" s="8"/>
      <c r="D154" s="8"/>
      <c r="E154" s="8"/>
      <c r="F154" s="8"/>
      <c r="G154" s="8"/>
      <c r="H154" s="8"/>
      <c r="I154" s="8"/>
    </row>
    <row r="155" spans="3:9" x14ac:dyDescent="0.2">
      <c r="C155" s="8"/>
      <c r="D155" s="8"/>
      <c r="E155" s="8"/>
      <c r="F155" s="8"/>
      <c r="G155" s="8"/>
      <c r="H155" s="8"/>
      <c r="I155" s="8"/>
    </row>
    <row r="156" spans="3:9" x14ac:dyDescent="0.2">
      <c r="C156" s="8"/>
      <c r="D156" s="8"/>
      <c r="E156" s="8"/>
      <c r="F156" s="8"/>
      <c r="G156" s="8"/>
      <c r="H156" s="8"/>
      <c r="I156" s="8"/>
    </row>
    <row r="157" spans="3:9" x14ac:dyDescent="0.2">
      <c r="C157" s="8"/>
      <c r="D157" s="8"/>
      <c r="E157" s="8"/>
      <c r="F157" s="8"/>
      <c r="G157" s="8"/>
      <c r="H157" s="8"/>
      <c r="I157" s="8"/>
    </row>
    <row r="158" spans="3:9" x14ac:dyDescent="0.2">
      <c r="C158" s="8"/>
      <c r="D158" s="8"/>
      <c r="E158" s="8"/>
      <c r="F158" s="8"/>
      <c r="G158" s="8"/>
      <c r="H158" s="8"/>
      <c r="I158" s="8"/>
    </row>
    <row r="159" spans="3:9" x14ac:dyDescent="0.2">
      <c r="C159" s="8"/>
      <c r="D159" s="8"/>
      <c r="E159" s="8"/>
      <c r="F159" s="8"/>
      <c r="G159" s="8"/>
      <c r="H159" s="8"/>
      <c r="I159" s="8"/>
    </row>
    <row r="160" spans="3:9" x14ac:dyDescent="0.2">
      <c r="C160" s="8"/>
      <c r="D160" s="8"/>
      <c r="E160" s="8"/>
      <c r="F160" s="8"/>
      <c r="G160" s="8"/>
      <c r="H160" s="8"/>
      <c r="I160" s="8"/>
    </row>
    <row r="161" spans="3:9" x14ac:dyDescent="0.2">
      <c r="C161" s="8"/>
      <c r="D161" s="8"/>
      <c r="E161" s="8"/>
      <c r="F161" s="8"/>
      <c r="G161" s="8"/>
      <c r="H161" s="8"/>
      <c r="I161" s="8"/>
    </row>
    <row r="162" spans="3:9" x14ac:dyDescent="0.2">
      <c r="C162" s="8"/>
      <c r="D162" s="8"/>
      <c r="E162" s="8"/>
      <c r="F162" s="8"/>
      <c r="G162" s="8"/>
      <c r="H162" s="8"/>
      <c r="I162" s="8"/>
    </row>
    <row r="163" spans="3:9" x14ac:dyDescent="0.2">
      <c r="C163" s="8"/>
      <c r="D163" s="8"/>
      <c r="E163" s="8"/>
      <c r="F163" s="8"/>
      <c r="G163" s="8"/>
      <c r="H163" s="8"/>
      <c r="I163" s="8"/>
    </row>
    <row r="164" spans="3:9" x14ac:dyDescent="0.2">
      <c r="C164" s="8"/>
      <c r="D164" s="8"/>
      <c r="E164" s="8"/>
      <c r="F164" s="8"/>
      <c r="G164" s="8"/>
      <c r="H164" s="8"/>
      <c r="I164" s="8"/>
    </row>
    <row r="165" spans="3:9" x14ac:dyDescent="0.2">
      <c r="C165" s="8"/>
      <c r="D165" s="8"/>
      <c r="E165" s="8"/>
      <c r="F165" s="8"/>
      <c r="G165" s="8"/>
      <c r="H165" s="8"/>
      <c r="I165" s="8"/>
    </row>
    <row r="166" spans="3:9" x14ac:dyDescent="0.2">
      <c r="C166" s="8"/>
      <c r="D166" s="8"/>
      <c r="E166" s="8"/>
      <c r="F166" s="8"/>
      <c r="G166" s="8"/>
      <c r="H166" s="8"/>
      <c r="I166" s="8"/>
    </row>
    <row r="167" spans="3:9" x14ac:dyDescent="0.2">
      <c r="C167" s="8"/>
      <c r="D167" s="8"/>
      <c r="E167" s="8"/>
      <c r="F167" s="8"/>
      <c r="G167" s="8"/>
      <c r="H167" s="8"/>
      <c r="I167" s="8"/>
    </row>
    <row r="168" spans="3:9" x14ac:dyDescent="0.2">
      <c r="C168" s="8"/>
      <c r="D168" s="8"/>
      <c r="E168" s="8"/>
      <c r="F168" s="8"/>
      <c r="G168" s="8"/>
      <c r="H168" s="8"/>
      <c r="I168" s="8"/>
    </row>
    <row r="169" spans="3:9" x14ac:dyDescent="0.2">
      <c r="C169" s="8"/>
      <c r="D169" s="8"/>
      <c r="E169" s="8"/>
      <c r="F169" s="8"/>
      <c r="G169" s="8"/>
      <c r="H169" s="8"/>
      <c r="I169" s="8"/>
    </row>
    <row r="170" spans="3:9" x14ac:dyDescent="0.2">
      <c r="C170" s="8"/>
      <c r="D170" s="8"/>
      <c r="E170" s="8"/>
      <c r="F170" s="8"/>
      <c r="G170" s="8"/>
      <c r="H170" s="8"/>
      <c r="I170" s="8"/>
    </row>
    <row r="171" spans="3:9" x14ac:dyDescent="0.2">
      <c r="C171" s="8"/>
      <c r="D171" s="8"/>
      <c r="E171" s="8"/>
      <c r="F171" s="8"/>
      <c r="G171" s="8"/>
      <c r="H171" s="8"/>
      <c r="I171" s="8"/>
    </row>
    <row r="172" spans="3:9" x14ac:dyDescent="0.2">
      <c r="C172" s="8"/>
      <c r="D172" s="8"/>
      <c r="E172" s="8"/>
      <c r="F172" s="8"/>
      <c r="G172" s="8"/>
      <c r="H172" s="8"/>
      <c r="I172" s="8"/>
    </row>
    <row r="173" spans="3:9" x14ac:dyDescent="0.2">
      <c r="C173" s="8"/>
      <c r="D173" s="8"/>
      <c r="E173" s="8"/>
      <c r="F173" s="8"/>
      <c r="G173" s="8"/>
      <c r="H173" s="8"/>
      <c r="I173" s="8"/>
    </row>
    <row r="174" spans="3:9" x14ac:dyDescent="0.2">
      <c r="C174" s="8"/>
      <c r="D174" s="8"/>
      <c r="E174" s="8"/>
      <c r="F174" s="8"/>
      <c r="G174" s="8"/>
      <c r="H174" s="8"/>
      <c r="I174" s="8"/>
    </row>
    <row r="175" spans="3:9" x14ac:dyDescent="0.2">
      <c r="C175" s="8"/>
      <c r="D175" s="8"/>
      <c r="E175" s="8"/>
      <c r="F175" s="8"/>
      <c r="G175" s="8"/>
      <c r="H175" s="8"/>
      <c r="I175" s="8"/>
    </row>
    <row r="176" spans="3:9" x14ac:dyDescent="0.2">
      <c r="C176" s="8"/>
      <c r="D176" s="8"/>
      <c r="E176" s="8"/>
      <c r="F176" s="8"/>
      <c r="G176" s="8"/>
      <c r="H176" s="8"/>
      <c r="I176" s="8"/>
    </row>
    <row r="177" spans="3:9" x14ac:dyDescent="0.2">
      <c r="C177" s="8"/>
      <c r="D177" s="8"/>
      <c r="E177" s="8"/>
      <c r="F177" s="8"/>
      <c r="G177" s="8"/>
      <c r="H177" s="8"/>
      <c r="I177" s="8"/>
    </row>
    <row r="178" spans="3:9" x14ac:dyDescent="0.2">
      <c r="C178" s="8"/>
      <c r="D178" s="8"/>
      <c r="E178" s="8"/>
      <c r="F178" s="8"/>
      <c r="G178" s="8"/>
      <c r="H178" s="8"/>
      <c r="I178" s="8"/>
    </row>
    <row r="179" spans="3:9" x14ac:dyDescent="0.2">
      <c r="C179" s="8"/>
      <c r="D179" s="8"/>
      <c r="E179" s="8"/>
      <c r="F179" s="8"/>
      <c r="G179" s="8"/>
      <c r="H179" s="8"/>
      <c r="I179" s="8"/>
    </row>
    <row r="180" spans="3:9" x14ac:dyDescent="0.2">
      <c r="C180" s="8"/>
      <c r="D180" s="8"/>
      <c r="E180" s="8"/>
      <c r="F180" s="8"/>
      <c r="G180" s="8"/>
      <c r="H180" s="8"/>
      <c r="I180" s="8"/>
    </row>
    <row r="181" spans="3:9" x14ac:dyDescent="0.2">
      <c r="C181" s="8"/>
      <c r="D181" s="8"/>
      <c r="E181" s="8"/>
      <c r="F181" s="8"/>
      <c r="G181" s="8"/>
      <c r="H181" s="8"/>
      <c r="I181" s="8"/>
    </row>
    <row r="182" spans="3:9" x14ac:dyDescent="0.2">
      <c r="C182" s="8"/>
      <c r="D182" s="8"/>
      <c r="E182" s="8"/>
      <c r="F182" s="8"/>
      <c r="G182" s="8"/>
      <c r="H182" s="8"/>
      <c r="I182" s="8"/>
    </row>
    <row r="183" spans="3:9" x14ac:dyDescent="0.2">
      <c r="C183" s="8"/>
      <c r="D183" s="8"/>
      <c r="E183" s="8"/>
      <c r="F183" s="8"/>
      <c r="G183" s="8"/>
      <c r="H183" s="8"/>
      <c r="I183" s="8"/>
    </row>
    <row r="184" spans="3:9" x14ac:dyDescent="0.2">
      <c r="C184" s="8"/>
      <c r="D184" s="8"/>
      <c r="E184" s="8"/>
      <c r="F184" s="8"/>
      <c r="G184" s="8"/>
      <c r="H184" s="8"/>
      <c r="I184" s="8"/>
    </row>
    <row r="185" spans="3:9" x14ac:dyDescent="0.2">
      <c r="C185" s="8"/>
      <c r="D185" s="8"/>
      <c r="E185" s="8"/>
      <c r="F185" s="8"/>
      <c r="G185" s="8"/>
      <c r="H185" s="8"/>
      <c r="I185" s="8"/>
    </row>
    <row r="186" spans="3:9" x14ac:dyDescent="0.2">
      <c r="C186" s="8"/>
      <c r="D186" s="8"/>
      <c r="E186" s="8"/>
      <c r="F186" s="8"/>
      <c r="G186" s="8"/>
      <c r="H186" s="8"/>
      <c r="I186" s="8"/>
    </row>
    <row r="187" spans="3:9" x14ac:dyDescent="0.2">
      <c r="C187" s="8"/>
      <c r="D187" s="8"/>
      <c r="E187" s="8"/>
      <c r="F187" s="8"/>
      <c r="G187" s="8"/>
      <c r="H187" s="8"/>
      <c r="I187" s="8"/>
    </row>
    <row r="188" spans="3:9" x14ac:dyDescent="0.2">
      <c r="C188" s="8"/>
      <c r="D188" s="8"/>
      <c r="E188" s="8"/>
      <c r="F188" s="8"/>
      <c r="G188" s="8"/>
      <c r="H188" s="8"/>
      <c r="I188" s="8"/>
    </row>
    <row r="189" spans="3:9" x14ac:dyDescent="0.2">
      <c r="C189" s="8"/>
      <c r="D189" s="8"/>
      <c r="E189" s="8"/>
      <c r="F189" s="8"/>
      <c r="G189" s="8"/>
      <c r="H189" s="8"/>
      <c r="I189" s="8"/>
    </row>
    <row r="190" spans="3:9" x14ac:dyDescent="0.2">
      <c r="C190" s="8"/>
      <c r="D190" s="8"/>
      <c r="E190" s="8"/>
      <c r="F190" s="8"/>
      <c r="G190" s="8"/>
      <c r="H190" s="8"/>
      <c r="I190" s="8"/>
    </row>
    <row r="191" spans="3:9" x14ac:dyDescent="0.2">
      <c r="C191" s="8"/>
      <c r="D191" s="8"/>
      <c r="E191" s="8"/>
      <c r="F191" s="8"/>
      <c r="G191" s="8"/>
      <c r="H191" s="8"/>
      <c r="I191" s="8"/>
    </row>
    <row r="192" spans="3:9" x14ac:dyDescent="0.2">
      <c r="C192" s="8"/>
      <c r="D192" s="8"/>
      <c r="E192" s="8"/>
      <c r="F192" s="8"/>
      <c r="G192" s="8"/>
      <c r="H192" s="8"/>
      <c r="I192" s="8"/>
    </row>
    <row r="193" spans="3:9" x14ac:dyDescent="0.2">
      <c r="C193" s="8"/>
      <c r="D193" s="8"/>
      <c r="E193" s="8"/>
      <c r="F193" s="8"/>
      <c r="G193" s="8"/>
      <c r="H193" s="8"/>
      <c r="I193" s="8"/>
    </row>
    <row r="194" spans="3:9" x14ac:dyDescent="0.2">
      <c r="C194" s="8"/>
      <c r="D194" s="8"/>
      <c r="E194" s="8"/>
      <c r="F194" s="8"/>
      <c r="G194" s="8"/>
      <c r="H194" s="8"/>
      <c r="I194" s="8"/>
    </row>
    <row r="195" spans="3:9" x14ac:dyDescent="0.2">
      <c r="C195" s="8"/>
      <c r="D195" s="8"/>
      <c r="E195" s="8"/>
      <c r="F195" s="8"/>
      <c r="G195" s="8"/>
      <c r="H195" s="8"/>
      <c r="I195" s="8"/>
    </row>
    <row r="196" spans="3:9" x14ac:dyDescent="0.2">
      <c r="C196" s="8"/>
      <c r="D196" s="8"/>
      <c r="E196" s="8"/>
      <c r="F196" s="8"/>
      <c r="G196" s="8"/>
      <c r="H196" s="8"/>
      <c r="I196" s="8"/>
    </row>
    <row r="197" spans="3:9" x14ac:dyDescent="0.2">
      <c r="C197" s="8"/>
      <c r="D197" s="8"/>
      <c r="E197" s="8"/>
      <c r="F197" s="8"/>
      <c r="G197" s="8"/>
      <c r="H197" s="8"/>
      <c r="I197" s="8"/>
    </row>
    <row r="198" spans="3:9" x14ac:dyDescent="0.2">
      <c r="C198" s="8"/>
      <c r="D198" s="8"/>
      <c r="E198" s="8"/>
      <c r="F198" s="8"/>
      <c r="G198" s="8"/>
      <c r="H198" s="8"/>
      <c r="I198" s="8"/>
    </row>
    <row r="199" spans="3:9" x14ac:dyDescent="0.2">
      <c r="C199" s="8"/>
      <c r="D199" s="8"/>
      <c r="E199" s="8"/>
      <c r="F199" s="8"/>
      <c r="G199" s="8"/>
      <c r="H199" s="8"/>
      <c r="I199" s="8"/>
    </row>
    <row r="200" spans="3:9" x14ac:dyDescent="0.2">
      <c r="C200" s="8"/>
      <c r="D200" s="8"/>
      <c r="E200" s="8"/>
      <c r="F200" s="8"/>
      <c r="G200" s="8"/>
      <c r="H200" s="8"/>
      <c r="I200" s="8"/>
    </row>
    <row r="201" spans="3:9" x14ac:dyDescent="0.2">
      <c r="C201" s="8"/>
      <c r="D201" s="8"/>
      <c r="E201" s="8"/>
      <c r="F201" s="8"/>
      <c r="G201" s="8"/>
      <c r="H201" s="8"/>
      <c r="I201" s="8"/>
    </row>
    <row r="202" spans="3:9" x14ac:dyDescent="0.2">
      <c r="C202" s="8"/>
      <c r="D202" s="8"/>
      <c r="E202" s="8"/>
      <c r="F202" s="8"/>
      <c r="G202" s="8"/>
      <c r="H202" s="8"/>
      <c r="I202" s="8"/>
    </row>
    <row r="203" spans="3:9" x14ac:dyDescent="0.2">
      <c r="C203" s="8"/>
      <c r="D203" s="8"/>
      <c r="E203" s="8"/>
      <c r="F203" s="8"/>
      <c r="G203" s="8"/>
      <c r="H203" s="8"/>
      <c r="I203" s="8"/>
    </row>
    <row r="204" spans="3:9" x14ac:dyDescent="0.2">
      <c r="C204" s="8"/>
      <c r="D204" s="8"/>
      <c r="E204" s="8"/>
      <c r="F204" s="8"/>
      <c r="G204" s="8"/>
      <c r="H204" s="8"/>
      <c r="I204" s="8"/>
    </row>
    <row r="205" spans="3:9" x14ac:dyDescent="0.2">
      <c r="C205" s="8"/>
      <c r="D205" s="8"/>
      <c r="E205" s="8"/>
      <c r="F205" s="8"/>
      <c r="G205" s="8"/>
      <c r="H205" s="8"/>
      <c r="I205" s="8"/>
    </row>
    <row r="206" spans="3:9" x14ac:dyDescent="0.2">
      <c r="C206" s="8"/>
      <c r="D206" s="8"/>
      <c r="E206" s="8"/>
      <c r="F206" s="8"/>
      <c r="G206" s="8"/>
      <c r="H206" s="8"/>
      <c r="I206" s="8"/>
    </row>
    <row r="207" spans="3:9" x14ac:dyDescent="0.2">
      <c r="C207" s="8"/>
      <c r="D207" s="8"/>
      <c r="E207" s="8"/>
      <c r="F207" s="8"/>
      <c r="G207" s="8"/>
      <c r="H207" s="8"/>
      <c r="I207" s="8"/>
    </row>
    <row r="208" spans="3:9" x14ac:dyDescent="0.2">
      <c r="C208" s="8"/>
      <c r="D208" s="8"/>
      <c r="E208" s="8"/>
      <c r="F208" s="8"/>
      <c r="G208" s="8"/>
      <c r="H208" s="8"/>
      <c r="I208" s="8"/>
    </row>
    <row r="209" spans="3:9" x14ac:dyDescent="0.2">
      <c r="C209" s="8"/>
      <c r="D209" s="8"/>
      <c r="E209" s="8"/>
      <c r="F209" s="8"/>
      <c r="G209" s="8"/>
      <c r="H209" s="8"/>
      <c r="I209" s="8"/>
    </row>
    <row r="210" spans="3:9" x14ac:dyDescent="0.2">
      <c r="C210" s="8"/>
      <c r="D210" s="8"/>
      <c r="E210" s="8"/>
      <c r="F210" s="8"/>
      <c r="G210" s="8"/>
      <c r="H210" s="8"/>
      <c r="I210" s="8"/>
    </row>
    <row r="211" spans="3:9" x14ac:dyDescent="0.2">
      <c r="C211" s="8"/>
      <c r="D211" s="8"/>
      <c r="E211" s="8"/>
      <c r="F211" s="8"/>
      <c r="G211" s="8"/>
      <c r="H211" s="8"/>
      <c r="I211" s="8"/>
    </row>
    <row r="212" spans="3:9" x14ac:dyDescent="0.2">
      <c r="C212" s="8"/>
      <c r="D212" s="8"/>
      <c r="E212" s="8"/>
      <c r="F212" s="8"/>
      <c r="G212" s="8"/>
      <c r="H212" s="8"/>
      <c r="I212" s="8"/>
    </row>
    <row r="213" spans="3:9" x14ac:dyDescent="0.2">
      <c r="C213" s="8"/>
      <c r="D213" s="8"/>
      <c r="E213" s="8"/>
      <c r="F213" s="8"/>
      <c r="G213" s="8"/>
      <c r="H213" s="8"/>
      <c r="I213" s="8"/>
    </row>
    <row r="214" spans="3:9" x14ac:dyDescent="0.2">
      <c r="C214" s="8"/>
      <c r="D214" s="8"/>
      <c r="E214" s="8"/>
      <c r="F214" s="8"/>
      <c r="G214" s="8"/>
      <c r="H214" s="8"/>
      <c r="I214" s="8"/>
    </row>
    <row r="215" spans="3:9" x14ac:dyDescent="0.2">
      <c r="C215" s="8"/>
      <c r="D215" s="8"/>
      <c r="E215" s="8"/>
      <c r="F215" s="8"/>
      <c r="G215" s="8"/>
      <c r="H215" s="8"/>
      <c r="I215" s="8"/>
    </row>
    <row r="216" spans="3:9" x14ac:dyDescent="0.2">
      <c r="C216" s="8"/>
      <c r="D216" s="8"/>
      <c r="E216" s="8"/>
      <c r="F216" s="8"/>
      <c r="G216" s="8"/>
      <c r="H216" s="8"/>
      <c r="I216" s="8"/>
    </row>
    <row r="217" spans="3:9" x14ac:dyDescent="0.2">
      <c r="C217" s="8"/>
      <c r="D217" s="8"/>
      <c r="E217" s="8"/>
      <c r="F217" s="8"/>
      <c r="G217" s="8"/>
      <c r="H217" s="8"/>
      <c r="I217" s="8"/>
    </row>
    <row r="218" spans="3:9" x14ac:dyDescent="0.2">
      <c r="C218" s="8"/>
      <c r="D218" s="8"/>
      <c r="E218" s="8"/>
      <c r="F218" s="8"/>
      <c r="G218" s="8"/>
      <c r="H218" s="8"/>
      <c r="I218" s="8"/>
    </row>
    <row r="219" spans="3:9" x14ac:dyDescent="0.2">
      <c r="C219" s="8"/>
      <c r="D219" s="8"/>
      <c r="E219" s="8"/>
      <c r="F219" s="8"/>
      <c r="G219" s="8"/>
      <c r="H219" s="8"/>
      <c r="I219" s="8"/>
    </row>
    <row r="220" spans="3:9" x14ac:dyDescent="0.2">
      <c r="C220" s="8"/>
      <c r="D220" s="8"/>
      <c r="E220" s="8"/>
      <c r="F220" s="8"/>
      <c r="G220" s="8"/>
      <c r="H220" s="8"/>
      <c r="I220" s="8"/>
    </row>
    <row r="221" spans="3:9" x14ac:dyDescent="0.2">
      <c r="C221" s="8"/>
      <c r="D221" s="8"/>
      <c r="E221" s="8"/>
      <c r="F221" s="8"/>
      <c r="G221" s="8"/>
      <c r="H221" s="8"/>
      <c r="I221" s="8"/>
    </row>
    <row r="222" spans="3:9" x14ac:dyDescent="0.2">
      <c r="C222" s="8"/>
      <c r="D222" s="8"/>
      <c r="E222" s="8"/>
      <c r="F222" s="8"/>
      <c r="G222" s="8"/>
      <c r="H222" s="8"/>
      <c r="I222" s="8"/>
    </row>
    <row r="223" spans="3:9" x14ac:dyDescent="0.2">
      <c r="C223" s="8"/>
      <c r="D223" s="8"/>
      <c r="E223" s="8"/>
      <c r="F223" s="8"/>
      <c r="G223" s="8"/>
      <c r="H223" s="8"/>
      <c r="I223" s="8"/>
    </row>
    <row r="224" spans="3:9" x14ac:dyDescent="0.2">
      <c r="C224" s="8"/>
      <c r="D224" s="8"/>
      <c r="E224" s="8"/>
      <c r="F224" s="8"/>
      <c r="G224" s="8"/>
      <c r="H224" s="8"/>
      <c r="I224" s="8"/>
    </row>
    <row r="225" spans="3:9" x14ac:dyDescent="0.2">
      <c r="C225" s="8"/>
      <c r="D225" s="8"/>
      <c r="E225" s="8"/>
      <c r="F225" s="8"/>
      <c r="G225" s="8"/>
      <c r="H225" s="8"/>
      <c r="I225" s="8"/>
    </row>
    <row r="226" spans="3:9" x14ac:dyDescent="0.2">
      <c r="C226" s="8"/>
      <c r="D226" s="8"/>
      <c r="E226" s="8"/>
      <c r="F226" s="8"/>
      <c r="G226" s="8"/>
      <c r="H226" s="8"/>
      <c r="I226" s="8"/>
    </row>
    <row r="227" spans="3:9" x14ac:dyDescent="0.2">
      <c r="C227" s="8"/>
      <c r="D227" s="8"/>
      <c r="E227" s="8"/>
      <c r="F227" s="8"/>
      <c r="G227" s="8"/>
      <c r="H227" s="8"/>
      <c r="I227" s="8"/>
    </row>
    <row r="228" spans="3:9" x14ac:dyDescent="0.2">
      <c r="C228" s="8"/>
      <c r="D228" s="8"/>
      <c r="E228" s="8"/>
      <c r="F228" s="8"/>
      <c r="G228" s="8"/>
      <c r="H228" s="8"/>
      <c r="I228" s="8"/>
    </row>
    <row r="229" spans="3:9" x14ac:dyDescent="0.2">
      <c r="C229" s="8"/>
      <c r="D229" s="8"/>
      <c r="E229" s="8"/>
      <c r="F229" s="8"/>
      <c r="G229" s="8"/>
      <c r="H229" s="8"/>
      <c r="I229" s="8"/>
    </row>
    <row r="230" spans="3:9" x14ac:dyDescent="0.2">
      <c r="C230" s="8"/>
      <c r="D230" s="8"/>
      <c r="E230" s="8"/>
      <c r="F230" s="8"/>
      <c r="G230" s="8"/>
      <c r="H230" s="8"/>
      <c r="I230" s="8"/>
    </row>
    <row r="231" spans="3:9" x14ac:dyDescent="0.2">
      <c r="C231" s="8"/>
      <c r="D231" s="8"/>
      <c r="E231" s="8"/>
      <c r="F231" s="8"/>
      <c r="G231" s="8"/>
      <c r="H231" s="8"/>
      <c r="I231" s="8"/>
    </row>
    <row r="232" spans="3:9" x14ac:dyDescent="0.2">
      <c r="C232" s="8"/>
      <c r="D232" s="8"/>
      <c r="E232" s="8"/>
      <c r="F232" s="8"/>
      <c r="G232" s="8"/>
      <c r="H232" s="8"/>
      <c r="I232" s="8"/>
    </row>
    <row r="233" spans="3:9" x14ac:dyDescent="0.2">
      <c r="C233" s="8"/>
      <c r="D233" s="8"/>
      <c r="E233" s="8"/>
      <c r="F233" s="8"/>
      <c r="G233" s="8"/>
      <c r="H233" s="8"/>
      <c r="I233" s="8"/>
    </row>
    <row r="234" spans="3:9" x14ac:dyDescent="0.2">
      <c r="C234" s="8"/>
      <c r="D234" s="8"/>
      <c r="E234" s="8"/>
      <c r="F234" s="8"/>
      <c r="G234" s="8"/>
      <c r="H234" s="8"/>
      <c r="I234" s="8"/>
    </row>
    <row r="235" spans="3:9" x14ac:dyDescent="0.2">
      <c r="C235" s="8"/>
      <c r="D235" s="8"/>
      <c r="E235" s="8"/>
      <c r="F235" s="8"/>
      <c r="G235" s="8"/>
      <c r="H235" s="8"/>
      <c r="I235" s="8"/>
    </row>
    <row r="236" spans="3:9" x14ac:dyDescent="0.2">
      <c r="C236" s="8"/>
      <c r="D236" s="8"/>
      <c r="E236" s="8"/>
      <c r="F236" s="8"/>
      <c r="G236" s="8"/>
      <c r="H236" s="8"/>
      <c r="I236" s="8"/>
    </row>
    <row r="237" spans="3:9" x14ac:dyDescent="0.2">
      <c r="C237" s="8"/>
      <c r="D237" s="8"/>
      <c r="E237" s="8"/>
      <c r="F237" s="8"/>
      <c r="G237" s="8"/>
      <c r="H237" s="8"/>
      <c r="I237" s="8"/>
    </row>
    <row r="238" spans="3:9" x14ac:dyDescent="0.2">
      <c r="C238" s="8"/>
      <c r="D238" s="8"/>
      <c r="E238" s="8"/>
      <c r="F238" s="8"/>
      <c r="G238" s="8"/>
      <c r="H238" s="8"/>
      <c r="I238" s="8"/>
    </row>
    <row r="239" spans="3:9" x14ac:dyDescent="0.2">
      <c r="C239" s="8"/>
      <c r="D239" s="8"/>
      <c r="E239" s="8"/>
      <c r="F239" s="8"/>
      <c r="G239" s="8"/>
      <c r="H239" s="8"/>
      <c r="I239" s="8"/>
    </row>
    <row r="240" spans="3:9" x14ac:dyDescent="0.2">
      <c r="C240" s="8"/>
      <c r="D240" s="8"/>
      <c r="E240" s="8"/>
      <c r="F240" s="8"/>
      <c r="G240" s="8"/>
      <c r="H240" s="8"/>
      <c r="I240" s="8"/>
    </row>
    <row r="241" spans="3:9" x14ac:dyDescent="0.2">
      <c r="C241" s="8"/>
      <c r="D241" s="8"/>
      <c r="E241" s="8"/>
      <c r="F241" s="8"/>
      <c r="G241" s="8"/>
      <c r="H241" s="8"/>
      <c r="I241" s="8"/>
    </row>
    <row r="242" spans="3:9" x14ac:dyDescent="0.2">
      <c r="C242" s="8"/>
      <c r="D242" s="8"/>
      <c r="E242" s="8"/>
      <c r="F242" s="8"/>
      <c r="G242" s="8"/>
      <c r="H242" s="8"/>
      <c r="I242" s="8"/>
    </row>
    <row r="243" spans="3:9" x14ac:dyDescent="0.2">
      <c r="C243" s="8"/>
      <c r="D243" s="8"/>
      <c r="E243" s="8"/>
      <c r="F243" s="8"/>
      <c r="G243" s="8"/>
      <c r="H243" s="8"/>
      <c r="I243" s="8"/>
    </row>
    <row r="244" spans="3:9" x14ac:dyDescent="0.2">
      <c r="C244" s="8"/>
      <c r="D244" s="8"/>
      <c r="E244" s="8"/>
      <c r="F244" s="8"/>
      <c r="G244" s="8"/>
      <c r="H244" s="8"/>
      <c r="I244" s="8"/>
    </row>
    <row r="245" spans="3:9" x14ac:dyDescent="0.2">
      <c r="C245" s="8"/>
      <c r="D245" s="8"/>
      <c r="E245" s="8"/>
      <c r="F245" s="8"/>
      <c r="G245" s="8"/>
      <c r="H245" s="8"/>
      <c r="I245" s="8"/>
    </row>
    <row r="246" spans="3:9" x14ac:dyDescent="0.2">
      <c r="C246" s="8"/>
      <c r="D246" s="8"/>
      <c r="E246" s="8"/>
      <c r="F246" s="8"/>
      <c r="G246" s="8"/>
      <c r="H246" s="8"/>
      <c r="I246" s="8"/>
    </row>
    <row r="247" spans="3:9" x14ac:dyDescent="0.2">
      <c r="C247" s="8"/>
      <c r="D247" s="8"/>
      <c r="E247" s="8"/>
      <c r="F247" s="8"/>
      <c r="G247" s="8"/>
      <c r="H247" s="8"/>
      <c r="I247" s="8"/>
    </row>
    <row r="248" spans="3:9" x14ac:dyDescent="0.2">
      <c r="C248" s="8"/>
      <c r="D248" s="8"/>
      <c r="E248" s="8"/>
      <c r="F248" s="8"/>
      <c r="G248" s="8"/>
      <c r="H248" s="8"/>
      <c r="I248" s="8"/>
    </row>
    <row r="249" spans="3:9" x14ac:dyDescent="0.2">
      <c r="C249" s="8"/>
      <c r="D249" s="8"/>
      <c r="E249" s="8"/>
      <c r="F249" s="8"/>
      <c r="G249" s="8"/>
      <c r="H249" s="8"/>
      <c r="I249" s="8"/>
    </row>
    <row r="250" spans="3:9" x14ac:dyDescent="0.2">
      <c r="C250" s="8"/>
      <c r="D250" s="8"/>
      <c r="E250" s="8"/>
      <c r="F250" s="8"/>
      <c r="G250" s="8"/>
      <c r="H250" s="8"/>
      <c r="I250" s="8"/>
    </row>
    <row r="251" spans="3:9" x14ac:dyDescent="0.2">
      <c r="C251" s="8"/>
      <c r="D251" s="8"/>
      <c r="E251" s="8"/>
      <c r="F251" s="8"/>
      <c r="G251" s="8"/>
      <c r="H251" s="8"/>
      <c r="I251" s="8"/>
    </row>
    <row r="252" spans="3:9" x14ac:dyDescent="0.2">
      <c r="C252" s="8"/>
      <c r="D252" s="8"/>
      <c r="E252" s="8"/>
      <c r="F252" s="8"/>
      <c r="G252" s="8"/>
      <c r="H252" s="8"/>
      <c r="I252" s="8"/>
    </row>
    <row r="253" spans="3:9" x14ac:dyDescent="0.2">
      <c r="C253" s="8"/>
      <c r="D253" s="8"/>
      <c r="E253" s="8"/>
      <c r="F253" s="8"/>
      <c r="G253" s="8"/>
      <c r="H253" s="8"/>
      <c r="I253" s="8"/>
    </row>
    <row r="254" spans="3:9" x14ac:dyDescent="0.2">
      <c r="C254" s="8"/>
      <c r="D254" s="8"/>
      <c r="E254" s="8"/>
      <c r="F254" s="8"/>
      <c r="G254" s="8"/>
      <c r="H254" s="8"/>
      <c r="I254" s="8"/>
    </row>
    <row r="255" spans="3:9" x14ac:dyDescent="0.2">
      <c r="C255" s="8"/>
      <c r="D255" s="8"/>
      <c r="E255" s="8"/>
      <c r="F255" s="8"/>
      <c r="G255" s="8"/>
      <c r="H255" s="8"/>
      <c r="I255" s="8"/>
    </row>
    <row r="256" spans="3:9" x14ac:dyDescent="0.2">
      <c r="C256" s="8"/>
      <c r="D256" s="8"/>
      <c r="E256" s="8"/>
      <c r="F256" s="8"/>
      <c r="G256" s="8"/>
      <c r="H256" s="8"/>
      <c r="I256" s="8"/>
    </row>
    <row r="257" spans="3:9" x14ac:dyDescent="0.2">
      <c r="C257" s="8"/>
      <c r="D257" s="8"/>
      <c r="E257" s="8"/>
      <c r="F257" s="8"/>
      <c r="G257" s="8"/>
      <c r="H257" s="8"/>
      <c r="I257" s="8"/>
    </row>
    <row r="258" spans="3:9" x14ac:dyDescent="0.2">
      <c r="C258" s="8"/>
      <c r="D258" s="8"/>
      <c r="E258" s="8"/>
      <c r="F258" s="8"/>
      <c r="G258" s="8"/>
      <c r="H258" s="8"/>
      <c r="I258" s="8"/>
    </row>
    <row r="259" spans="3:9" x14ac:dyDescent="0.2">
      <c r="C259" s="8"/>
      <c r="D259" s="8"/>
      <c r="E259" s="8"/>
      <c r="F259" s="8"/>
      <c r="G259" s="8"/>
      <c r="H259" s="8"/>
      <c r="I259" s="8"/>
    </row>
    <row r="260" spans="3:9" x14ac:dyDescent="0.2">
      <c r="C260" s="8"/>
      <c r="D260" s="8"/>
      <c r="E260" s="8"/>
      <c r="F260" s="8"/>
      <c r="G260" s="8"/>
      <c r="H260" s="8"/>
      <c r="I260" s="8"/>
    </row>
    <row r="261" spans="3:9" x14ac:dyDescent="0.2">
      <c r="C261" s="8"/>
      <c r="D261" s="8"/>
      <c r="E261" s="8"/>
      <c r="F261" s="8"/>
      <c r="G261" s="8"/>
      <c r="H261" s="8"/>
      <c r="I261" s="8"/>
    </row>
    <row r="262" spans="3:9" x14ac:dyDescent="0.2">
      <c r="C262" s="8"/>
      <c r="D262" s="8"/>
      <c r="E262" s="8"/>
      <c r="F262" s="8"/>
      <c r="G262" s="8"/>
      <c r="H262" s="8"/>
      <c r="I262" s="8"/>
    </row>
    <row r="263" spans="3:9" x14ac:dyDescent="0.2">
      <c r="C263" s="8"/>
      <c r="D263" s="8"/>
      <c r="E263" s="8"/>
      <c r="F263" s="8"/>
      <c r="G263" s="8"/>
      <c r="H263" s="8"/>
      <c r="I263" s="8"/>
    </row>
    <row r="264" spans="3:9" x14ac:dyDescent="0.2">
      <c r="C264" s="8"/>
      <c r="D264" s="8"/>
      <c r="E264" s="8"/>
      <c r="F264" s="8"/>
      <c r="G264" s="8"/>
      <c r="H264" s="8"/>
      <c r="I264" s="8"/>
    </row>
    <row r="265" spans="3:9" x14ac:dyDescent="0.2">
      <c r="C265" s="8"/>
      <c r="D265" s="8"/>
      <c r="E265" s="8"/>
      <c r="F265" s="8"/>
      <c r="G265" s="8"/>
      <c r="H265" s="8"/>
      <c r="I265" s="8"/>
    </row>
    <row r="266" spans="3:9" x14ac:dyDescent="0.2">
      <c r="C266" s="8"/>
      <c r="D266" s="8"/>
      <c r="E266" s="8"/>
      <c r="F266" s="8"/>
      <c r="G266" s="8"/>
      <c r="H266" s="8"/>
      <c r="I266" s="8"/>
    </row>
    <row r="267" spans="3:9" x14ac:dyDescent="0.2">
      <c r="C267" s="8"/>
      <c r="D267" s="8"/>
      <c r="E267" s="8"/>
      <c r="F267" s="8"/>
      <c r="G267" s="8"/>
      <c r="H267" s="8"/>
      <c r="I267" s="8"/>
    </row>
    <row r="268" spans="3:9" x14ac:dyDescent="0.2">
      <c r="C268" s="8"/>
      <c r="D268" s="8"/>
      <c r="E268" s="8"/>
      <c r="F268" s="8"/>
      <c r="G268" s="8"/>
      <c r="H268" s="8"/>
      <c r="I268" s="8"/>
    </row>
    <row r="269" spans="3:9" x14ac:dyDescent="0.2">
      <c r="C269" s="8"/>
      <c r="D269" s="8"/>
      <c r="E269" s="8"/>
      <c r="F269" s="8"/>
      <c r="G269" s="8"/>
      <c r="H269" s="8"/>
      <c r="I269" s="8"/>
    </row>
    <row r="270" spans="3:9" x14ac:dyDescent="0.2">
      <c r="C270" s="8"/>
      <c r="D270" s="8"/>
      <c r="E270" s="8"/>
      <c r="F270" s="8"/>
      <c r="G270" s="8"/>
      <c r="H270" s="8"/>
      <c r="I270" s="8"/>
    </row>
    <row r="271" spans="3:9" x14ac:dyDescent="0.2">
      <c r="C271" s="8"/>
      <c r="D271" s="8"/>
      <c r="E271" s="8"/>
      <c r="F271" s="8"/>
      <c r="G271" s="8"/>
      <c r="H271" s="8"/>
      <c r="I271" s="8"/>
    </row>
    <row r="272" spans="3:9" x14ac:dyDescent="0.2">
      <c r="C272" s="8"/>
      <c r="D272" s="8"/>
      <c r="E272" s="8"/>
      <c r="F272" s="8"/>
      <c r="G272" s="8"/>
      <c r="H272" s="8"/>
      <c r="I272" s="8"/>
    </row>
    <row r="273" spans="3:9" x14ac:dyDescent="0.2">
      <c r="C273" s="8"/>
      <c r="D273" s="8"/>
      <c r="E273" s="8"/>
      <c r="F273" s="8"/>
      <c r="G273" s="8"/>
      <c r="H273" s="8"/>
      <c r="I273" s="8"/>
    </row>
    <row r="274" spans="3:9" x14ac:dyDescent="0.2">
      <c r="C274" s="8"/>
      <c r="D274" s="8"/>
      <c r="E274" s="8"/>
      <c r="F274" s="8"/>
      <c r="G274" s="8"/>
      <c r="H274" s="8"/>
      <c r="I274" s="8"/>
    </row>
    <row r="275" spans="3:9" x14ac:dyDescent="0.2">
      <c r="C275" s="8"/>
      <c r="D275" s="8"/>
      <c r="E275" s="8"/>
      <c r="F275" s="8"/>
      <c r="G275" s="8"/>
      <c r="H275" s="8"/>
      <c r="I275" s="8"/>
    </row>
    <row r="276" spans="3:9" x14ac:dyDescent="0.2">
      <c r="C276" s="8"/>
      <c r="D276" s="8"/>
      <c r="E276" s="8"/>
      <c r="F276" s="8"/>
      <c r="G276" s="8"/>
      <c r="H276" s="8"/>
      <c r="I276" s="8"/>
    </row>
    <row r="277" spans="3:9" x14ac:dyDescent="0.2">
      <c r="C277" s="8"/>
      <c r="D277" s="8"/>
      <c r="E277" s="8"/>
      <c r="F277" s="8"/>
      <c r="G277" s="8"/>
      <c r="H277" s="8"/>
      <c r="I277" s="8"/>
    </row>
    <row r="278" spans="3:9" x14ac:dyDescent="0.2">
      <c r="C278" s="8"/>
      <c r="D278" s="8"/>
      <c r="E278" s="8"/>
      <c r="F278" s="8"/>
      <c r="G278" s="8"/>
      <c r="H278" s="8"/>
      <c r="I278" s="8"/>
    </row>
    <row r="279" spans="3:9" x14ac:dyDescent="0.2">
      <c r="C279" s="8"/>
      <c r="D279" s="8"/>
      <c r="E279" s="8"/>
      <c r="F279" s="8"/>
      <c r="G279" s="8"/>
      <c r="H279" s="8"/>
      <c r="I279" s="8"/>
    </row>
    <row r="280" spans="3:9" x14ac:dyDescent="0.2">
      <c r="C280" s="8"/>
      <c r="D280" s="8"/>
      <c r="E280" s="8"/>
      <c r="F280" s="8"/>
      <c r="G280" s="8"/>
      <c r="H280" s="8"/>
      <c r="I280" s="8"/>
    </row>
    <row r="281" spans="3:9" x14ac:dyDescent="0.2">
      <c r="C281" s="8"/>
      <c r="D281" s="8"/>
      <c r="E281" s="8"/>
      <c r="F281" s="8"/>
      <c r="G281" s="8"/>
      <c r="H281" s="8"/>
      <c r="I281" s="8"/>
    </row>
    <row r="282" spans="3:9" x14ac:dyDescent="0.2">
      <c r="C282" s="8"/>
      <c r="D282" s="8"/>
      <c r="E282" s="8"/>
      <c r="F282" s="8"/>
      <c r="G282" s="8"/>
      <c r="H282" s="8"/>
      <c r="I282" s="8"/>
    </row>
    <row r="283" spans="3:9" x14ac:dyDescent="0.2">
      <c r="C283" s="8"/>
      <c r="D283" s="8"/>
      <c r="E283" s="8"/>
      <c r="F283" s="8"/>
      <c r="G283" s="8"/>
      <c r="H283" s="8"/>
      <c r="I283" s="8"/>
    </row>
    <row r="284" spans="3:9" x14ac:dyDescent="0.2">
      <c r="C284" s="8"/>
      <c r="D284" s="8"/>
      <c r="E284" s="8"/>
      <c r="F284" s="8"/>
      <c r="G284" s="8"/>
      <c r="H284" s="8"/>
      <c r="I284" s="8"/>
    </row>
    <row r="285" spans="3:9" x14ac:dyDescent="0.2">
      <c r="C285" s="8"/>
      <c r="D285" s="8"/>
      <c r="E285" s="8"/>
      <c r="F285" s="8"/>
      <c r="G285" s="8"/>
      <c r="H285" s="8"/>
      <c r="I285" s="8"/>
    </row>
    <row r="286" spans="3:9" x14ac:dyDescent="0.2">
      <c r="C286" s="8"/>
      <c r="D286" s="8"/>
      <c r="E286" s="8"/>
      <c r="F286" s="8"/>
      <c r="G286" s="8"/>
      <c r="H286" s="8"/>
      <c r="I286" s="8"/>
    </row>
    <row r="287" spans="3:9" x14ac:dyDescent="0.2">
      <c r="C287" s="8"/>
      <c r="D287" s="8"/>
      <c r="E287" s="8"/>
      <c r="F287" s="8"/>
      <c r="G287" s="8"/>
      <c r="H287" s="8"/>
      <c r="I287" s="8"/>
    </row>
    <row r="288" spans="3:9" x14ac:dyDescent="0.2">
      <c r="C288" s="8"/>
      <c r="D288" s="8"/>
      <c r="E288" s="8"/>
      <c r="F288" s="8"/>
      <c r="G288" s="8"/>
      <c r="H288" s="8"/>
      <c r="I288" s="8"/>
    </row>
    <row r="289" spans="3:9" x14ac:dyDescent="0.2">
      <c r="C289" s="8"/>
      <c r="D289" s="8"/>
      <c r="E289" s="8"/>
      <c r="F289" s="8"/>
      <c r="G289" s="8"/>
      <c r="H289" s="8"/>
      <c r="I289" s="8"/>
    </row>
    <row r="290" spans="3:9" x14ac:dyDescent="0.2">
      <c r="C290" s="8"/>
      <c r="D290" s="8"/>
      <c r="E290" s="8"/>
      <c r="F290" s="8"/>
      <c r="G290" s="8"/>
      <c r="H290" s="8"/>
      <c r="I290" s="8"/>
    </row>
    <row r="291" spans="3:9" x14ac:dyDescent="0.2">
      <c r="C291" s="8"/>
      <c r="D291" s="8"/>
      <c r="E291" s="8"/>
      <c r="F291" s="8"/>
      <c r="G291" s="8"/>
      <c r="H291" s="8"/>
      <c r="I291" s="8"/>
    </row>
    <row r="292" spans="3:9" x14ac:dyDescent="0.2">
      <c r="C292" s="8"/>
      <c r="D292" s="8"/>
      <c r="E292" s="8"/>
      <c r="F292" s="8"/>
      <c r="G292" s="8"/>
      <c r="H292" s="8"/>
      <c r="I292" s="8"/>
    </row>
    <row r="293" spans="3:9" x14ac:dyDescent="0.2">
      <c r="C293" s="8"/>
      <c r="D293" s="8"/>
      <c r="E293" s="8"/>
      <c r="F293" s="8"/>
      <c r="G293" s="8"/>
      <c r="H293" s="8"/>
      <c r="I293" s="8"/>
    </row>
    <row r="294" spans="3:9" x14ac:dyDescent="0.2">
      <c r="C294" s="8"/>
      <c r="D294" s="8"/>
      <c r="E294" s="8"/>
      <c r="F294" s="8"/>
      <c r="G294" s="8"/>
      <c r="H294" s="8"/>
      <c r="I294" s="8"/>
    </row>
    <row r="295" spans="3:9" x14ac:dyDescent="0.2">
      <c r="C295" s="8"/>
      <c r="D295" s="8"/>
      <c r="E295" s="8"/>
      <c r="F295" s="8"/>
      <c r="G295" s="8"/>
      <c r="H295" s="8"/>
      <c r="I295" s="8"/>
    </row>
    <row r="296" spans="3:9" x14ac:dyDescent="0.2">
      <c r="C296" s="8"/>
      <c r="D296" s="8"/>
      <c r="E296" s="8"/>
      <c r="F296" s="8"/>
      <c r="G296" s="8"/>
      <c r="H296" s="8"/>
      <c r="I296" s="8"/>
    </row>
    <row r="297" spans="3:9" x14ac:dyDescent="0.2">
      <c r="C297" s="8"/>
      <c r="D297" s="8"/>
      <c r="E297" s="8"/>
      <c r="F297" s="8"/>
      <c r="G297" s="8"/>
      <c r="H297" s="8"/>
      <c r="I297" s="8"/>
    </row>
    <row r="298" spans="3:9" x14ac:dyDescent="0.2">
      <c r="C298" s="8"/>
      <c r="D298" s="8"/>
      <c r="E298" s="8"/>
      <c r="F298" s="8"/>
      <c r="G298" s="8"/>
      <c r="H298" s="8"/>
      <c r="I298" s="8"/>
    </row>
    <row r="299" spans="3:9" x14ac:dyDescent="0.2">
      <c r="C299" s="8"/>
      <c r="D299" s="8"/>
      <c r="E299" s="8"/>
      <c r="F299" s="8"/>
      <c r="G299" s="8"/>
      <c r="H299" s="8"/>
      <c r="I299" s="8"/>
    </row>
    <row r="300" spans="3:9" x14ac:dyDescent="0.2">
      <c r="C300" s="8"/>
      <c r="D300" s="8"/>
      <c r="E300" s="8"/>
      <c r="F300" s="8"/>
      <c r="G300" s="8"/>
      <c r="H300" s="8"/>
      <c r="I300" s="8"/>
    </row>
    <row r="301" spans="3:9" x14ac:dyDescent="0.2">
      <c r="C301" s="8"/>
      <c r="D301" s="8"/>
      <c r="E301" s="8"/>
      <c r="F301" s="8"/>
      <c r="G301" s="8"/>
      <c r="H301" s="8"/>
      <c r="I301" s="8"/>
    </row>
    <row r="302" spans="3:9" x14ac:dyDescent="0.2">
      <c r="C302" s="8"/>
      <c r="D302" s="8"/>
      <c r="E302" s="8"/>
      <c r="F302" s="8"/>
      <c r="G302" s="8"/>
      <c r="H302" s="8"/>
      <c r="I302" s="8"/>
    </row>
    <row r="303" spans="3:9" x14ac:dyDescent="0.2">
      <c r="C303" s="8"/>
      <c r="D303" s="8"/>
      <c r="E303" s="8"/>
      <c r="F303" s="8"/>
      <c r="G303" s="8"/>
      <c r="H303" s="8"/>
      <c r="I303" s="8"/>
    </row>
    <row r="304" spans="3:9" x14ac:dyDescent="0.2">
      <c r="C304" s="8"/>
      <c r="D304" s="8"/>
      <c r="E304" s="8"/>
      <c r="F304" s="8"/>
      <c r="G304" s="8"/>
      <c r="H304" s="8"/>
      <c r="I304" s="8"/>
    </row>
    <row r="305" spans="3:9" x14ac:dyDescent="0.2">
      <c r="C305" s="8"/>
      <c r="D305" s="8"/>
      <c r="E305" s="8"/>
      <c r="F305" s="8"/>
      <c r="G305" s="8"/>
      <c r="H305" s="8"/>
      <c r="I305" s="8"/>
    </row>
    <row r="306" spans="3:9" x14ac:dyDescent="0.2">
      <c r="C306" s="8"/>
      <c r="D306" s="8"/>
      <c r="E306" s="8"/>
      <c r="F306" s="8"/>
      <c r="G306" s="8"/>
      <c r="H306" s="8"/>
      <c r="I306" s="8"/>
    </row>
    <row r="307" spans="3:9" x14ac:dyDescent="0.2">
      <c r="C307" s="8"/>
      <c r="D307" s="8"/>
      <c r="E307" s="8"/>
      <c r="F307" s="8"/>
      <c r="G307" s="8"/>
      <c r="H307" s="8"/>
      <c r="I307" s="8"/>
    </row>
    <row r="308" spans="3:9" x14ac:dyDescent="0.2">
      <c r="C308" s="8"/>
      <c r="D308" s="8"/>
      <c r="E308" s="8"/>
      <c r="F308" s="8"/>
      <c r="G308" s="8"/>
      <c r="H308" s="8"/>
      <c r="I308" s="8"/>
    </row>
    <row r="309" spans="3:9" x14ac:dyDescent="0.2">
      <c r="C309" s="8"/>
      <c r="D309" s="8"/>
      <c r="E309" s="8"/>
      <c r="F309" s="8"/>
      <c r="G309" s="8"/>
      <c r="H309" s="8"/>
      <c r="I309" s="8"/>
    </row>
    <row r="310" spans="3:9" x14ac:dyDescent="0.2">
      <c r="C310" s="8"/>
      <c r="D310" s="8"/>
      <c r="E310" s="8"/>
      <c r="F310" s="8"/>
      <c r="G310" s="8"/>
      <c r="H310" s="8"/>
      <c r="I310" s="8"/>
    </row>
    <row r="311" spans="3:9" x14ac:dyDescent="0.2">
      <c r="C311" s="8"/>
      <c r="D311" s="8"/>
      <c r="E311" s="8"/>
      <c r="F311" s="8"/>
      <c r="G311" s="8"/>
      <c r="H311" s="8"/>
      <c r="I311" s="8"/>
    </row>
    <row r="312" spans="3:9" x14ac:dyDescent="0.2">
      <c r="C312" s="8"/>
      <c r="D312" s="8"/>
      <c r="E312" s="8"/>
      <c r="F312" s="8"/>
      <c r="G312" s="8"/>
      <c r="H312" s="8"/>
      <c r="I312" s="8"/>
    </row>
    <row r="313" spans="3:9" x14ac:dyDescent="0.2">
      <c r="C313" s="8"/>
      <c r="D313" s="8"/>
      <c r="E313" s="8"/>
      <c r="F313" s="8"/>
      <c r="G313" s="8"/>
      <c r="H313" s="8"/>
      <c r="I313" s="8"/>
    </row>
    <row r="314" spans="3:9" x14ac:dyDescent="0.2">
      <c r="C314" s="8"/>
      <c r="D314" s="8"/>
      <c r="E314" s="8"/>
      <c r="F314" s="8"/>
      <c r="G314" s="8"/>
      <c r="H314" s="8"/>
      <c r="I314" s="8"/>
    </row>
    <row r="315" spans="3:9" x14ac:dyDescent="0.2">
      <c r="C315" s="8"/>
      <c r="D315" s="8"/>
      <c r="E315" s="8"/>
      <c r="F315" s="8"/>
      <c r="G315" s="8"/>
      <c r="H315" s="8"/>
      <c r="I315" s="8"/>
    </row>
    <row r="316" spans="3:9" x14ac:dyDescent="0.2">
      <c r="C316" s="8"/>
      <c r="D316" s="8"/>
      <c r="E316" s="8"/>
      <c r="F316" s="8"/>
      <c r="G316" s="8"/>
      <c r="H316" s="8"/>
      <c r="I316" s="8"/>
    </row>
    <row r="317" spans="3:9" x14ac:dyDescent="0.2">
      <c r="C317" s="8"/>
      <c r="D317" s="8"/>
      <c r="E317" s="8"/>
      <c r="F317" s="8"/>
      <c r="G317" s="8"/>
      <c r="H317" s="8"/>
      <c r="I317" s="8"/>
    </row>
    <row r="318" spans="3:9" x14ac:dyDescent="0.2">
      <c r="C318" s="8"/>
      <c r="D318" s="8"/>
      <c r="E318" s="8"/>
      <c r="F318" s="8"/>
      <c r="G318" s="8"/>
      <c r="H318" s="8"/>
      <c r="I318" s="8"/>
    </row>
    <row r="319" spans="3:9" x14ac:dyDescent="0.2">
      <c r="C319" s="8"/>
      <c r="D319" s="8"/>
      <c r="E319" s="8"/>
      <c r="F319" s="8"/>
      <c r="G319" s="8"/>
      <c r="H319" s="8"/>
      <c r="I319" s="8"/>
    </row>
    <row r="320" spans="3:9" x14ac:dyDescent="0.2">
      <c r="C320" s="8"/>
      <c r="D320" s="8"/>
      <c r="E320" s="8"/>
      <c r="F320" s="8"/>
      <c r="G320" s="8"/>
      <c r="H320" s="8"/>
      <c r="I320" s="8"/>
    </row>
    <row r="321" spans="3:9" x14ac:dyDescent="0.2">
      <c r="C321" s="8"/>
      <c r="D321" s="8"/>
      <c r="E321" s="8"/>
      <c r="F321" s="8"/>
      <c r="G321" s="8"/>
      <c r="H321" s="8"/>
      <c r="I321" s="8"/>
    </row>
    <row r="322" spans="3:9" x14ac:dyDescent="0.2">
      <c r="C322" s="8"/>
      <c r="D322" s="8"/>
      <c r="E322" s="8"/>
      <c r="F322" s="8"/>
      <c r="G322" s="8"/>
      <c r="H322" s="8"/>
      <c r="I322" s="8"/>
    </row>
    <row r="323" spans="3:9" x14ac:dyDescent="0.2">
      <c r="C323" s="8"/>
      <c r="D323" s="8"/>
      <c r="E323" s="8"/>
      <c r="F323" s="8"/>
      <c r="G323" s="8"/>
      <c r="H323" s="8"/>
      <c r="I323" s="8"/>
    </row>
    <row r="324" spans="3:9" x14ac:dyDescent="0.2">
      <c r="C324" s="8"/>
      <c r="D324" s="8"/>
      <c r="E324" s="8"/>
      <c r="F324" s="8"/>
      <c r="G324" s="8"/>
      <c r="H324" s="8"/>
      <c r="I324" s="8"/>
    </row>
    <row r="325" spans="3:9" x14ac:dyDescent="0.2">
      <c r="C325" s="8"/>
      <c r="D325" s="8"/>
      <c r="E325" s="8"/>
      <c r="F325" s="8"/>
      <c r="G325" s="8"/>
      <c r="H325" s="8"/>
      <c r="I325" s="8"/>
    </row>
    <row r="326" spans="3:9" x14ac:dyDescent="0.2">
      <c r="C326" s="8"/>
      <c r="D326" s="8"/>
      <c r="E326" s="8"/>
      <c r="F326" s="8"/>
      <c r="G326" s="8"/>
      <c r="H326" s="8"/>
      <c r="I326" s="8"/>
    </row>
    <row r="327" spans="3:9" x14ac:dyDescent="0.2">
      <c r="C327" s="8"/>
      <c r="D327" s="8"/>
      <c r="E327" s="8"/>
      <c r="F327" s="8"/>
      <c r="G327" s="8"/>
      <c r="H327" s="8"/>
      <c r="I327" s="8"/>
    </row>
    <row r="328" spans="3:9" x14ac:dyDescent="0.2">
      <c r="C328" s="8"/>
      <c r="D328" s="8"/>
      <c r="E328" s="8"/>
      <c r="F328" s="8"/>
      <c r="G328" s="8"/>
      <c r="H328" s="8"/>
      <c r="I328" s="8"/>
    </row>
    <row r="329" spans="3:9" x14ac:dyDescent="0.2">
      <c r="C329" s="8"/>
      <c r="D329" s="8"/>
      <c r="E329" s="8"/>
      <c r="F329" s="8"/>
      <c r="G329" s="8"/>
      <c r="H329" s="8"/>
      <c r="I329" s="8"/>
    </row>
    <row r="330" spans="3:9" x14ac:dyDescent="0.2">
      <c r="C330" s="8"/>
      <c r="D330" s="8"/>
      <c r="E330" s="8"/>
      <c r="F330" s="8"/>
      <c r="G330" s="8"/>
      <c r="H330" s="8"/>
      <c r="I330" s="8"/>
    </row>
    <row r="331" spans="3:9" x14ac:dyDescent="0.2">
      <c r="C331" s="8"/>
      <c r="D331" s="8"/>
      <c r="E331" s="8"/>
      <c r="F331" s="8"/>
      <c r="G331" s="8"/>
      <c r="H331" s="8"/>
      <c r="I331" s="8"/>
    </row>
    <row r="332" spans="3:9" x14ac:dyDescent="0.2">
      <c r="C332" s="8"/>
      <c r="D332" s="8"/>
      <c r="E332" s="8"/>
      <c r="F332" s="8"/>
      <c r="G332" s="8"/>
      <c r="H332" s="8"/>
      <c r="I332" s="8"/>
    </row>
    <row r="333" spans="3:9" x14ac:dyDescent="0.2">
      <c r="C333" s="8"/>
      <c r="D333" s="8"/>
      <c r="E333" s="8"/>
      <c r="F333" s="8"/>
      <c r="G333" s="8"/>
      <c r="H333" s="8"/>
      <c r="I333" s="8"/>
    </row>
    <row r="334" spans="3:9" x14ac:dyDescent="0.2">
      <c r="C334" s="8"/>
      <c r="D334" s="8"/>
      <c r="E334" s="8"/>
      <c r="F334" s="8"/>
      <c r="G334" s="8"/>
      <c r="H334" s="8"/>
      <c r="I334" s="8"/>
    </row>
  </sheetData>
  <phoneticPr fontId="0" type="noConversion"/>
  <pageMargins left="0.75" right="0.75" top="1" bottom="1" header="0.5" footer="0.5"/>
  <pageSetup paperSize="9" orientation="portrait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Boys U11</vt:lpstr>
      <vt:lpstr>Girls U11</vt:lpstr>
      <vt:lpstr>Boys U13</vt:lpstr>
      <vt:lpstr>Girls U13</vt:lpstr>
      <vt:lpstr>Boys U15</vt:lpstr>
      <vt:lpstr>Girls U15</vt:lpstr>
      <vt:lpstr>U15 Results</vt:lpstr>
      <vt:lpstr>U15 All Rounder</vt:lpstr>
      <vt:lpstr>Results by event</vt:lpstr>
      <vt:lpstr>Summary Results</vt:lpstr>
      <vt:lpstr>Results 1 - 4</vt:lpstr>
      <vt:lpstr>Non Scoring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 Hopkins</dc:creator>
  <cp:lastModifiedBy>jarre</cp:lastModifiedBy>
  <cp:lastPrinted>2006-02-11T15:41:06Z</cp:lastPrinted>
  <dcterms:created xsi:type="dcterms:W3CDTF">2001-03-18T14:15:07Z</dcterms:created>
  <dcterms:modified xsi:type="dcterms:W3CDTF">2018-03-03T09:19:29Z</dcterms:modified>
</cp:coreProperties>
</file>